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oriola365-my.sharepoint.com/personal/tua_stenius-ornhjelm_oriola_com/Documents/Documents/IR/SERs/"/>
    </mc:Choice>
  </mc:AlternateContent>
  <xr:revisionPtr revIDLastSave="18" documentId="8_{95827D87-DBE9-4D02-BCBB-4013CF234F68}" xr6:coauthVersionLast="47" xr6:coauthVersionMax="47" xr10:uidLastSave="{9B41D9CB-63C3-4980-9985-784B8566B2CA}"/>
  <bookViews>
    <workbookView xWindow="-110" yWindow="-110" windowWidth="19420" windowHeight="10420" xr2:uid="{00000000-000D-0000-FFFF-FFFF00000000}"/>
  </bookViews>
  <sheets>
    <sheet name="Segmentit" sheetId="1" r:id="rId1"/>
    <sheet name="Segmentit ilman annosjakelua" sheetId="14" r:id="rId2"/>
    <sheet name="Balance sheet 2023 (2)" sheetId="11" state="hidden" r:id="rId3"/>
    <sheet name="Balance sheet 2022 (2)" sheetId="12" state="hidden" r:id="rId4"/>
  </sheets>
  <definedNames>
    <definedName name="_xlnm.Print_Area" localSheetId="0">Segmentit!$A$1:$I$101</definedName>
    <definedName name="_xlnm.Print_Area" localSheetId="1">'Segmentit ilman annosjakelua'!$A$1:$I$87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2" l="1"/>
  <c r="H10" i="12" s="1"/>
  <c r="I10" i="12" s="1"/>
  <c r="J10" i="12" s="1"/>
  <c r="K10" i="12" s="1"/>
  <c r="L10" i="12" s="1"/>
  <c r="M10" i="12" s="1"/>
  <c r="N10" i="12" s="1"/>
  <c r="O10" i="12" s="1"/>
  <c r="P10" i="12" s="1"/>
  <c r="Q10" i="12" s="1"/>
  <c r="R10" i="12" s="1"/>
  <c r="S10" i="12" s="1"/>
  <c r="T10" i="12" s="1"/>
  <c r="U10" i="12" s="1"/>
  <c r="S9" i="12"/>
  <c r="T9" i="12" s="1"/>
  <c r="O9" i="12"/>
  <c r="K9" i="12"/>
  <c r="L9" i="12" s="1"/>
  <c r="I9" i="12"/>
  <c r="H9" i="12"/>
  <c r="G9" i="12"/>
  <c r="G10" i="11"/>
  <c r="H10" i="11" s="1"/>
  <c r="I10" i="11" s="1"/>
  <c r="J10" i="11" s="1"/>
  <c r="K10" i="11" s="1"/>
  <c r="L10" i="11" s="1"/>
  <c r="M10" i="11" s="1"/>
  <c r="N10" i="11" s="1"/>
  <c r="O10" i="11" s="1"/>
  <c r="P10" i="11" s="1"/>
  <c r="Q10" i="11" s="1"/>
  <c r="R10" i="11" s="1"/>
  <c r="S10" i="11" s="1"/>
  <c r="T10" i="11" s="1"/>
  <c r="U10" i="11" s="1"/>
  <c r="S9" i="11"/>
  <c r="T9" i="11" s="1"/>
  <c r="O9" i="11"/>
  <c r="K9" i="11"/>
  <c r="L9" i="11" s="1"/>
  <c r="I9" i="11"/>
  <c r="H9" i="11"/>
  <c r="G9" i="11"/>
  <c r="U9" i="12" l="1"/>
  <c r="M9" i="12"/>
  <c r="P9" i="12"/>
  <c r="U9" i="11"/>
  <c r="M9" i="11"/>
  <c r="P9" i="11"/>
  <c r="J23" i="11" l="1"/>
  <c r="R40" i="11"/>
  <c r="J23" i="12"/>
  <c r="N23" i="12"/>
  <c r="L22" i="11"/>
  <c r="F40" i="11"/>
  <c r="N40" i="11"/>
  <c r="K23" i="11"/>
  <c r="N40" i="12"/>
  <c r="O40" i="11"/>
  <c r="J40" i="11"/>
  <c r="L22" i="12"/>
  <c r="F23" i="11"/>
  <c r="P22" i="12"/>
  <c r="F23" i="12"/>
  <c r="R23" i="12"/>
  <c r="T22" i="12"/>
  <c r="J40" i="12"/>
  <c r="F40" i="12"/>
  <c r="I40" i="12"/>
  <c r="R23" i="11"/>
  <c r="N23" i="11"/>
  <c r="I23" i="11"/>
  <c r="R40" i="12"/>
  <c r="O23" i="12"/>
  <c r="K40" i="12"/>
  <c r="G40" i="12"/>
  <c r="S23" i="12"/>
  <c r="I23" i="12"/>
  <c r="K23" i="12"/>
  <c r="G23" i="12"/>
  <c r="S40" i="12"/>
  <c r="H22" i="12"/>
  <c r="O40" i="12"/>
  <c r="Q9" i="12"/>
  <c r="T22" i="11"/>
  <c r="I40" i="11"/>
  <c r="S40" i="11"/>
  <c r="H22" i="11"/>
  <c r="K40" i="11"/>
  <c r="G40" i="11"/>
  <c r="O23" i="11"/>
  <c r="P22" i="11"/>
  <c r="S23" i="11"/>
  <c r="G23" i="11"/>
  <c r="H23" i="11" s="1"/>
  <c r="Q9" i="11"/>
  <c r="H40" i="12" l="1"/>
  <c r="U23" i="12"/>
  <c r="T23" i="12" s="1"/>
  <c r="M23" i="12"/>
  <c r="L23" i="12" s="1"/>
  <c r="U40" i="12"/>
  <c r="T40" i="12" s="1"/>
  <c r="M40" i="12"/>
  <c r="L40" i="12" s="1"/>
  <c r="H23" i="12"/>
  <c r="M23" i="11"/>
  <c r="L23" i="11" s="1"/>
  <c r="M40" i="11"/>
  <c r="L40" i="11" s="1"/>
  <c r="U23" i="11"/>
  <c r="T23" i="11" s="1"/>
  <c r="U40" i="11"/>
  <c r="T40" i="11" s="1"/>
  <c r="H40" i="11"/>
  <c r="Q23" i="12" l="1"/>
  <c r="P23" i="12" s="1"/>
  <c r="Q40" i="12"/>
  <c r="P40" i="12" s="1"/>
  <c r="Q23" i="11"/>
  <c r="P23" i="11" s="1"/>
  <c r="Q40" i="11"/>
  <c r="P4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6903758F-76F1-43FF-8558-B0A1870F420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J28" authorId="0" shapeId="0" xr:uid="{FC90EB81-9863-4E00-9399-A1E53C4E3A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N28" authorId="0" shapeId="0" xr:uid="{0DB7C7A9-573C-43F8-BE83-15D080A8761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R28" authorId="0" shapeId="0" xr:uid="{5C9039B2-23C0-4270-AF76-85462A454C8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F31F4F22-0553-4732-A150-372A654E6F5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J28" authorId="0" shapeId="0" xr:uid="{526B8C47-0746-4F63-8A75-7CFBF7D262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N28" authorId="0" shapeId="0" xr:uid="{94CC267E-FD19-4F17-B5E9-0F91B533C37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  <comment ref="R28" authorId="0" shapeId="0" xr:uid="{631155D4-6721-47C6-95E4-B1F33D8DC30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hankintaennakot: rahavarat konsernissa -&gt;myös konserniin</t>
        </r>
      </text>
    </comment>
  </commentList>
</comments>
</file>

<file path=xl/sharedStrings.xml><?xml version="1.0" encoding="utf-8"?>
<sst xmlns="http://schemas.openxmlformats.org/spreadsheetml/2006/main" count="663" uniqueCount="140">
  <si>
    <t>Connection:</t>
  </si>
  <si>
    <t>1-3</t>
  </si>
  <si>
    <t>[ICP Top]</t>
  </si>
  <si>
    <t>4-6</t>
  </si>
  <si>
    <t>1-6</t>
  </si>
  <si>
    <t>Scenario:</t>
  </si>
  <si>
    <t>1-9</t>
  </si>
  <si>
    <t>Year:</t>
  </si>
  <si>
    <t>10-12</t>
  </si>
  <si>
    <t>1-12</t>
  </si>
  <si>
    <t>P12</t>
  </si>
  <si>
    <t>Value:</t>
  </si>
  <si>
    <t>EUR Total</t>
  </si>
  <si>
    <t>View:</t>
  </si>
  <si>
    <t>Custom1:</t>
  </si>
  <si>
    <t>AuditTrail</t>
  </si>
  <si>
    <t>YTD</t>
  </si>
  <si>
    <t>Custom2:</t>
  </si>
  <si>
    <t>ACT</t>
  </si>
  <si>
    <t>Custom3:</t>
  </si>
  <si>
    <t>Custom4:</t>
  </si>
  <si>
    <t>Account</t>
  </si>
  <si>
    <t>Laskutus</t>
  </si>
  <si>
    <t>Milj. eur</t>
  </si>
  <si>
    <t>Segmenttien välinen laskutus</t>
  </si>
  <si>
    <t>Yhteensä</t>
  </si>
  <si>
    <t>Liikevaihto</t>
  </si>
  <si>
    <t>Segmenttien välinen liikevaihto</t>
  </si>
  <si>
    <t>Liikevoitto</t>
  </si>
  <si>
    <t>Oikaistu liikevoitto</t>
  </si>
  <si>
    <t>Laskutus vuosineljänneksittäin</t>
  </si>
  <si>
    <t>Liikevaihto vuosineljänneksittäin</t>
  </si>
  <si>
    <t>Liikevoitto vuosineljänneksittäin</t>
  </si>
  <si>
    <t>Investoinnit vuosineljänneksittäin</t>
  </si>
  <si>
    <t>Konsernihallinto ja muut</t>
  </si>
  <si>
    <t>6-9</t>
  </si>
  <si>
    <t>Henkilömäärä keskimäärin</t>
  </si>
  <si>
    <t>slegal</t>
  </si>
  <si>
    <t>H9510</t>
  </si>
  <si>
    <t>PL700</t>
  </si>
  <si>
    <t>PL720</t>
  </si>
  <si>
    <t>31.12.</t>
  </si>
  <si>
    <t>30.9.</t>
  </si>
  <si>
    <t>30.6.</t>
  </si>
  <si>
    <t>31.3.</t>
  </si>
  <si>
    <t>Period:</t>
  </si>
  <si>
    <t>AllCustom2</t>
  </si>
  <si>
    <t>AllCustom3</t>
  </si>
  <si>
    <t>AllCustom4</t>
  </si>
  <si>
    <t>HFM</t>
  </si>
  <si>
    <t>Description</t>
  </si>
  <si>
    <t>ICP</t>
  </si>
  <si>
    <t>Entity:</t>
  </si>
  <si>
    <t>TA300</t>
  </si>
  <si>
    <t>A1051</t>
  </si>
  <si>
    <t>a1060</t>
  </si>
  <si>
    <t>a2021</t>
  </si>
  <si>
    <t>a2023</t>
  </si>
  <si>
    <t>a2031</t>
  </si>
  <si>
    <t>a2041</t>
  </si>
  <si>
    <t>a2051</t>
  </si>
  <si>
    <t>a2063</t>
  </si>
  <si>
    <t>Varat</t>
  </si>
  <si>
    <t>TL300</t>
  </si>
  <si>
    <t>tl199</t>
  </si>
  <si>
    <t>L1270</t>
  </si>
  <si>
    <t>L1275</t>
  </si>
  <si>
    <t>L1320</t>
  </si>
  <si>
    <t>L1241</t>
  </si>
  <si>
    <t>L1291</t>
  </si>
  <si>
    <t>L1311</t>
  </si>
  <si>
    <t>L1331</t>
  </si>
  <si>
    <t>L1341</t>
  </si>
  <si>
    <t>L1381</t>
  </si>
  <si>
    <t>L1391</t>
  </si>
  <si>
    <t>L1250</t>
  </si>
  <si>
    <t>L1370</t>
  </si>
  <si>
    <t>L1332</t>
  </si>
  <si>
    <t>LPLUGRP</t>
  </si>
  <si>
    <t>Velat</t>
  </si>
  <si>
    <t>kt999</t>
  </si>
  <si>
    <t>Custom3</t>
  </si>
  <si>
    <t>k3000</t>
  </si>
  <si>
    <t>FIN</t>
  </si>
  <si>
    <t>SWE</t>
  </si>
  <si>
    <t>RUS</t>
  </si>
  <si>
    <t>BLT</t>
  </si>
  <si>
    <t>OTHER</t>
  </si>
  <si>
    <t>COUNTRIES</t>
  </si>
  <si>
    <t>P9</t>
  </si>
  <si>
    <t>P6</t>
  </si>
  <si>
    <t>P3</t>
  </si>
  <si>
    <t xml:space="preserve">Poistot ja arvonalentumiset </t>
  </si>
  <si>
    <t>lopussa</t>
  </si>
  <si>
    <t xml:space="preserve">Oikaistu liikevoitto </t>
  </si>
  <si>
    <t>vuosineljänneksittäin, Milj. eur</t>
  </si>
  <si>
    <t xml:space="preserve">Segmenttien vertailutiedot </t>
  </si>
  <si>
    <t>ORIOLA22</t>
  </si>
  <si>
    <t>Distribution</t>
  </si>
  <si>
    <t>Wholesale</t>
  </si>
  <si>
    <t>10G</t>
  </si>
  <si>
    <r>
      <t>Pitkäaikaiset varat</t>
    </r>
    <r>
      <rPr>
        <b/>
        <vertAlign val="superscript"/>
        <sz val="10"/>
        <color theme="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</si>
  <si>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Pitkäaikaiset varat eivät sisällä rahoitusinstrumentteja ja laskennallisia verosaamisia.</t>
    </r>
  </si>
  <si>
    <t>kokoaikaisiksi muutettuna</t>
  </si>
  <si>
    <t>Henkilömäärä katsauskauden</t>
  </si>
  <si>
    <t>Oikaisuerät</t>
  </si>
  <si>
    <t>Average number of personnel (FTE), active</t>
  </si>
  <si>
    <t>Oriola Group Legal (SAP)</t>
  </si>
  <si>
    <t>Group items 2024</t>
  </si>
  <si>
    <t>Depreciation and amortisation total</t>
  </si>
  <si>
    <t>Impairment charges</t>
  </si>
  <si>
    <t>Loan receivables, IC</t>
  </si>
  <si>
    <t>Investments in Subsidiaries</t>
  </si>
  <si>
    <t>Fixed assets additions</t>
  </si>
  <si>
    <t>Net Sales by Market Area</t>
  </si>
  <si>
    <t>Assets total</t>
  </si>
  <si>
    <t>Trade receivables, IC</t>
  </si>
  <si>
    <t>Accrued income, income tax receivable</t>
  </si>
  <si>
    <t>Accrued income, IC</t>
  </si>
  <si>
    <t>Current receivables, IC</t>
  </si>
  <si>
    <t>Current loan receivables, IC</t>
  </si>
  <si>
    <t>Cash in hand and at banks</t>
  </si>
  <si>
    <t>Equity and Liabilities Total</t>
  </si>
  <si>
    <t>Equity total</t>
  </si>
  <si>
    <t>Other non-current liabilities</t>
  </si>
  <si>
    <t>Hybrid bond</t>
  </si>
  <si>
    <t>Advance payments from Pharmacies</t>
  </si>
  <si>
    <t>Subordinated loans, IC</t>
  </si>
  <si>
    <t>Non-current liabilities, IC</t>
  </si>
  <si>
    <t>Trade payables, IC</t>
  </si>
  <si>
    <t>Other current loans, IC</t>
  </si>
  <si>
    <t>Other advances received, IC</t>
  </si>
  <si>
    <t>Accrued liabilities,interests, IC</t>
  </si>
  <si>
    <t>Other accrued liabilities, IC</t>
  </si>
  <si>
    <t>Loans from credit institutions</t>
  </si>
  <si>
    <t>Accrued liabilities, income tax</t>
  </si>
  <si>
    <t>Other current loans</t>
  </si>
  <si>
    <t>Plug balance sheet</t>
  </si>
  <si>
    <t>Segmenttien vertailutiedot ilman Ruotsin annosjakelua</t>
  </si>
  <si>
    <t>Distribution ilman Ruotsin annosjakelua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</si>
</sst>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#,##0.000000"/>
    <numFmt numFmtId="167" formatCode="#,##0.000"/>
    <numFmt numFmtId="168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Verdana"/>
      <family val="2"/>
    </font>
    <font>
      <b/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9"/>
      <name val="Arial"/>
      <family val="2"/>
    </font>
    <font>
      <b/>
      <sz val="9"/>
      <name val="Calibri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9"/>
      <color indexed="8"/>
      <name val="Verdana"/>
      <family val="2"/>
    </font>
    <font>
      <b/>
      <sz val="9"/>
      <color indexed="8"/>
      <name val="Calibri"/>
      <family val="2"/>
    </font>
    <font>
      <sz val="9"/>
      <name val="Verdana"/>
      <family val="2"/>
    </font>
    <font>
      <sz val="9"/>
      <name val="Arial"/>
      <family val="2"/>
    </font>
    <font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4" borderId="0" xfId="0" applyFont="1" applyFill="1"/>
    <xf numFmtId="1" fontId="5" fillId="4" borderId="0" xfId="0" quotePrefix="1" applyNumberFormat="1" applyFont="1" applyFill="1" applyAlignment="1">
      <alignment horizontal="right"/>
    </xf>
    <xf numFmtId="0" fontId="5" fillId="4" borderId="1" xfId="0" applyFont="1" applyFill="1" applyBorder="1"/>
    <xf numFmtId="1" fontId="5" fillId="4" borderId="1" xfId="0" quotePrefix="1" applyNumberFormat="1" applyFont="1" applyFill="1" applyBorder="1" applyAlignment="1">
      <alignment horizontal="right"/>
    </xf>
    <xf numFmtId="0" fontId="6" fillId="0" borderId="0" xfId="0" applyFont="1"/>
    <xf numFmtId="0" fontId="7" fillId="0" borderId="2" xfId="0" applyFont="1" applyBorder="1" applyAlignment="1">
      <alignment wrapText="1"/>
    </xf>
    <xf numFmtId="0" fontId="8" fillId="0" borderId="0" xfId="0" applyFont="1" applyAlignment="1">
      <alignment vertical="center"/>
    </xf>
    <xf numFmtId="165" fontId="2" fillId="0" borderId="0" xfId="0" applyNumberFormat="1" applyFont="1"/>
    <xf numFmtId="165" fontId="2" fillId="0" borderId="0" xfId="0" applyNumberFormat="1" applyFont="1" applyAlignment="1">
      <alignment vertical="top"/>
    </xf>
    <xf numFmtId="165" fontId="7" fillId="0" borderId="2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3" fontId="2" fillId="0" borderId="0" xfId="0" applyNumberFormat="1" applyFont="1"/>
    <xf numFmtId="167" fontId="2" fillId="0" borderId="0" xfId="0" applyNumberFormat="1" applyFont="1" applyAlignment="1">
      <alignment vertical="top"/>
    </xf>
    <xf numFmtId="167" fontId="2" fillId="0" borderId="0" xfId="0" applyNumberFormat="1" applyFont="1"/>
    <xf numFmtId="168" fontId="7" fillId="0" borderId="2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7" fillId="0" borderId="2" xfId="0" applyNumberFormat="1" applyFont="1" applyBorder="1" applyAlignment="1">
      <alignment horizontal="right" wrapText="1"/>
    </xf>
    <xf numFmtId="14" fontId="5" fillId="4" borderId="1" xfId="0" quotePrefix="1" applyNumberFormat="1" applyFont="1" applyFill="1" applyBorder="1" applyAlignment="1">
      <alignment horizontal="right"/>
    </xf>
    <xf numFmtId="0" fontId="9" fillId="5" borderId="0" xfId="2" applyFont="1" applyFill="1"/>
    <xf numFmtId="0" fontId="10" fillId="5" borderId="3" xfId="2" applyFont="1" applyFill="1" applyBorder="1" applyAlignment="1">
      <alignment horizontal="center"/>
    </xf>
    <xf numFmtId="0" fontId="11" fillId="5" borderId="0" xfId="2" applyFont="1" applyFill="1"/>
    <xf numFmtId="0" fontId="12" fillId="6" borderId="0" xfId="2" applyFont="1" applyFill="1"/>
    <xf numFmtId="4" fontId="12" fillId="6" borderId="0" xfId="2" applyNumberFormat="1" applyFont="1" applyFill="1"/>
    <xf numFmtId="0" fontId="13" fillId="0" borderId="0" xfId="0" applyFont="1"/>
    <xf numFmtId="0" fontId="10" fillId="5" borderId="0" xfId="2" applyFont="1" applyFill="1"/>
    <xf numFmtId="0" fontId="14" fillId="6" borderId="0" xfId="2" applyFont="1" applyFill="1"/>
    <xf numFmtId="1" fontId="12" fillId="6" borderId="0" xfId="2" applyNumberFormat="1" applyFont="1" applyFill="1"/>
    <xf numFmtId="4" fontId="10" fillId="3" borderId="3" xfId="2" applyNumberFormat="1" applyFont="1" applyFill="1" applyBorder="1" applyAlignment="1">
      <alignment horizontal="center"/>
    </xf>
    <xf numFmtId="4" fontId="10" fillId="5" borderId="3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6" borderId="0" xfId="2" applyFont="1" applyFill="1" applyAlignment="1">
      <alignment wrapText="1"/>
    </xf>
    <xf numFmtId="0" fontId="12" fillId="6" borderId="0" xfId="2" applyFont="1" applyFill="1" applyAlignment="1">
      <alignment wrapText="1"/>
    </xf>
    <xf numFmtId="4" fontId="14" fillId="6" borderId="0" xfId="2" applyNumberFormat="1" applyFont="1" applyFill="1" applyAlignment="1">
      <alignment wrapText="1"/>
    </xf>
    <xf numFmtId="0" fontId="13" fillId="0" borderId="0" xfId="0" applyFont="1" applyAlignment="1">
      <alignment wrapText="1"/>
    </xf>
    <xf numFmtId="0" fontId="14" fillId="5" borderId="0" xfId="2" applyFont="1" applyFill="1" applyAlignment="1">
      <alignment horizontal="left"/>
    </xf>
    <xf numFmtId="0" fontId="14" fillId="5" borderId="0" xfId="2" applyFont="1" applyFill="1"/>
    <xf numFmtId="4" fontId="14" fillId="5" borderId="0" xfId="2" applyNumberFormat="1" applyFont="1" applyFill="1" applyAlignment="1">
      <alignment horizontal="left"/>
    </xf>
    <xf numFmtId="49" fontId="9" fillId="0" borderId="0" xfId="0" applyNumberFormat="1" applyFont="1"/>
    <xf numFmtId="0" fontId="9" fillId="6" borderId="0" xfId="2" applyFont="1" applyFill="1" applyAlignment="1">
      <alignment horizontal="left"/>
    </xf>
    <xf numFmtId="0" fontId="9" fillId="6" borderId="0" xfId="2" applyFont="1" applyFill="1"/>
    <xf numFmtId="166" fontId="9" fillId="7" borderId="0" xfId="1" applyNumberFormat="1" applyFont="1" applyFill="1" applyBorder="1" applyProtection="1"/>
    <xf numFmtId="49" fontId="16" fillId="0" borderId="0" xfId="0" applyNumberFormat="1" applyFont="1"/>
    <xf numFmtId="0" fontId="16" fillId="6" borderId="0" xfId="2" applyFont="1" applyFill="1" applyAlignment="1">
      <alignment horizontal="left"/>
    </xf>
    <xf numFmtId="0" fontId="16" fillId="6" borderId="0" xfId="2" applyFont="1" applyFill="1"/>
    <xf numFmtId="166" fontId="16" fillId="8" borderId="0" xfId="1" applyNumberFormat="1" applyFont="1" applyFill="1" applyBorder="1" applyProtection="1"/>
    <xf numFmtId="166" fontId="16" fillId="7" borderId="0" xfId="1" applyNumberFormat="1" applyFont="1" applyFill="1" applyBorder="1" applyProtection="1"/>
    <xf numFmtId="0" fontId="16" fillId="3" borderId="0" xfId="2" applyFont="1" applyFill="1" applyAlignment="1">
      <alignment horizontal="left"/>
    </xf>
    <xf numFmtId="166" fontId="9" fillId="9" borderId="0" xfId="1" applyNumberFormat="1" applyFont="1" applyFill="1" applyBorder="1" applyProtection="1"/>
    <xf numFmtId="0" fontId="10" fillId="0" borderId="0" xfId="0" applyFont="1"/>
    <xf numFmtId="49" fontId="16" fillId="3" borderId="0" xfId="0" applyNumberFormat="1" applyFont="1" applyFill="1"/>
    <xf numFmtId="0" fontId="16" fillId="3" borderId="0" xfId="2" applyFont="1" applyFill="1"/>
    <xf numFmtId="166" fontId="16" fillId="3" borderId="0" xfId="1" applyNumberFormat="1" applyFont="1" applyFill="1" applyBorder="1" applyProtection="1"/>
    <xf numFmtId="0" fontId="13" fillId="3" borderId="0" xfId="0" applyFont="1" applyFill="1"/>
    <xf numFmtId="3" fontId="16" fillId="7" borderId="0" xfId="1" applyNumberFormat="1" applyFont="1" applyFill="1" applyBorder="1" applyProtection="1"/>
    <xf numFmtId="0" fontId="16" fillId="0" borderId="0" xfId="0" applyFont="1"/>
    <xf numFmtId="0" fontId="17" fillId="0" borderId="0" xfId="0" applyFont="1"/>
    <xf numFmtId="4" fontId="13" fillId="0" borderId="0" xfId="0" applyNumberFormat="1" applyFont="1"/>
    <xf numFmtId="0" fontId="18" fillId="2" borderId="0" xfId="2" applyFont="1" applyFill="1" applyAlignment="1">
      <alignment horizontal="left"/>
    </xf>
    <xf numFmtId="0" fontId="22" fillId="0" borderId="0" xfId="0" applyFont="1"/>
  </cellXfs>
  <cellStyles count="5">
    <cellStyle name="Comma" xfId="1" builtinId="3"/>
    <cellStyle name="Comma 2" xfId="4" xr:uid="{6266D921-5EF2-4CBB-B9C1-03C90D9B4DBE}"/>
    <cellStyle name="Normal" xfId="0" builtinId="0"/>
    <cellStyle name="Normal 10" xfId="3" xr:uid="{00000000-0005-0000-0000-000002000000}"/>
    <cellStyle name="Normal 2" xfId="2" xr:uid="{00000000-0005-0000-0000-000003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riola brand colors">
      <a:dk1>
        <a:sysClr val="windowText" lastClr="000000"/>
      </a:dk1>
      <a:lt1>
        <a:sysClr val="window" lastClr="FFFFFF"/>
      </a:lt1>
      <a:dk2>
        <a:srgbClr val="756F6F"/>
      </a:dk2>
      <a:lt2>
        <a:srgbClr val="CBD7E6"/>
      </a:lt2>
      <a:accent1>
        <a:srgbClr val="FFA100"/>
      </a:accent1>
      <a:accent2>
        <a:srgbClr val="2B3E5B"/>
      </a:accent2>
      <a:accent3>
        <a:srgbClr val="A29791"/>
      </a:accent3>
      <a:accent4>
        <a:srgbClr val="4DD3CB"/>
      </a:accent4>
      <a:accent5>
        <a:srgbClr val="FF703D"/>
      </a:accent5>
      <a:accent6>
        <a:srgbClr val="FFC82F"/>
      </a:accent6>
      <a:hlink>
        <a:srgbClr val="0563C1"/>
      </a:hlink>
      <a:folHlink>
        <a:srgbClr val="0072C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showGridLines="0" tabSelected="1" zoomScaleNormal="100" workbookViewId="0"/>
  </sheetViews>
  <sheetFormatPr defaultColWidth="9.1796875" defaultRowHeight="12.5" x14ac:dyDescent="0.25"/>
  <cols>
    <col min="1" max="1" width="31" style="1" customWidth="1"/>
    <col min="2" max="12" width="8.7265625" style="1" customWidth="1"/>
    <col min="13" max="13" width="45.81640625" style="1" bestFit="1" customWidth="1"/>
    <col min="14" max="16384" width="9.1796875" style="1"/>
  </cols>
  <sheetData>
    <row r="1" spans="1:13" ht="13" x14ac:dyDescent="0.3">
      <c r="A1" s="2" t="s">
        <v>96</v>
      </c>
    </row>
    <row r="3" spans="1:13" ht="13" x14ac:dyDescent="0.3">
      <c r="A3" s="3" t="s">
        <v>22</v>
      </c>
      <c r="B3" s="4">
        <v>2023</v>
      </c>
      <c r="C3" s="4">
        <v>2023</v>
      </c>
      <c r="D3" s="4">
        <v>2023</v>
      </c>
      <c r="E3" s="4">
        <v>2023</v>
      </c>
      <c r="F3" s="4">
        <v>2022</v>
      </c>
    </row>
    <row r="4" spans="1:13" ht="13.5" thickBot="1" x14ac:dyDescent="0.35">
      <c r="A4" s="5" t="s">
        <v>23</v>
      </c>
      <c r="B4" s="6" t="s">
        <v>9</v>
      </c>
      <c r="C4" s="6" t="s">
        <v>6</v>
      </c>
      <c r="D4" s="6" t="s">
        <v>4</v>
      </c>
      <c r="E4" s="6" t="s">
        <v>1</v>
      </c>
      <c r="F4" s="6" t="s">
        <v>9</v>
      </c>
    </row>
    <row r="5" spans="1:13" x14ac:dyDescent="0.25">
      <c r="A5" s="1" t="s">
        <v>98</v>
      </c>
      <c r="B5" s="11">
        <v>3282.4688483925102</v>
      </c>
      <c r="C5" s="11">
        <v>2394.1712390011703</v>
      </c>
      <c r="D5" s="11">
        <v>1606.12826999514</v>
      </c>
      <c r="E5" s="11">
        <v>780.98890835914801</v>
      </c>
      <c r="F5" s="11">
        <v>3219.8432019306201</v>
      </c>
    </row>
    <row r="6" spans="1:13" x14ac:dyDescent="0.25">
      <c r="A6" s="1" t="s">
        <v>99</v>
      </c>
      <c r="B6" s="10">
        <v>306.16142210618301</v>
      </c>
      <c r="C6" s="10">
        <v>230.87123934500599</v>
      </c>
      <c r="D6" s="10">
        <v>157.03677846450799</v>
      </c>
      <c r="E6" s="10">
        <v>77.636270940620392</v>
      </c>
      <c r="F6" s="10">
        <v>352.68247241486</v>
      </c>
    </row>
    <row r="7" spans="1:13" ht="14.5" x14ac:dyDescent="0.25">
      <c r="A7" s="8" t="s">
        <v>24</v>
      </c>
      <c r="B7" s="12">
        <v>-0.88502659900314029</v>
      </c>
      <c r="C7" s="12">
        <v>-0.67962157534611833</v>
      </c>
      <c r="D7" s="12">
        <v>-0.51364708287792382</v>
      </c>
      <c r="E7" s="12">
        <v>-0.30709145837636243</v>
      </c>
      <c r="F7" s="12">
        <v>-4.4904680621002626</v>
      </c>
      <c r="M7" s="9"/>
    </row>
    <row r="8" spans="1:13" ht="14.5" x14ac:dyDescent="0.3">
      <c r="A8" s="7" t="s">
        <v>25</v>
      </c>
      <c r="B8" s="13">
        <v>3587.7452438996902</v>
      </c>
      <c r="C8" s="13">
        <v>2624.3628567708301</v>
      </c>
      <c r="D8" s="13">
        <v>1762.6514013767701</v>
      </c>
      <c r="E8" s="13">
        <v>858.31808784139207</v>
      </c>
      <c r="F8" s="13">
        <v>3568.0352062833799</v>
      </c>
      <c r="M8" s="9"/>
    </row>
    <row r="9" spans="1:13" ht="14.5" x14ac:dyDescent="0.25">
      <c r="M9" s="9"/>
    </row>
    <row r="10" spans="1:13" ht="14.5" x14ac:dyDescent="0.3">
      <c r="A10" s="3" t="s">
        <v>26</v>
      </c>
      <c r="B10" s="4">
        <v>2023</v>
      </c>
      <c r="C10" s="4">
        <v>2023</v>
      </c>
      <c r="D10" s="4">
        <v>2023</v>
      </c>
      <c r="E10" s="4">
        <v>2023</v>
      </c>
      <c r="F10" s="4">
        <v>2022</v>
      </c>
      <c r="M10" s="9"/>
    </row>
    <row r="11" spans="1:13" ht="15" thickBot="1" x14ac:dyDescent="0.35">
      <c r="A11" s="5" t="s">
        <v>23</v>
      </c>
      <c r="B11" s="6" t="s">
        <v>9</v>
      </c>
      <c r="C11" s="6" t="s">
        <v>6</v>
      </c>
      <c r="D11" s="6" t="s">
        <v>4</v>
      </c>
      <c r="E11" s="6" t="s">
        <v>1</v>
      </c>
      <c r="F11" s="6" t="s">
        <v>9</v>
      </c>
      <c r="M11" s="9"/>
    </row>
    <row r="12" spans="1:13" ht="14.5" x14ac:dyDescent="0.25">
      <c r="A12" s="1" t="s">
        <v>98</v>
      </c>
      <c r="B12" s="11">
        <v>1189.0420628393799</v>
      </c>
      <c r="C12" s="11">
        <v>877.36901143306602</v>
      </c>
      <c r="D12" s="11">
        <v>593.08447853653502</v>
      </c>
      <c r="E12" s="11">
        <v>283.22199257935796</v>
      </c>
      <c r="F12" s="11">
        <v>1192.2428773364302</v>
      </c>
      <c r="M12" s="9"/>
    </row>
    <row r="13" spans="1:13" ht="14.5" x14ac:dyDescent="0.25">
      <c r="A13" s="1" t="s">
        <v>99</v>
      </c>
      <c r="B13" s="10">
        <v>305.68432704738404</v>
      </c>
      <c r="C13" s="10">
        <v>230.58769630974999</v>
      </c>
      <c r="D13" s="10">
        <v>156.820183959671</v>
      </c>
      <c r="E13" s="10">
        <v>77.515155590564206</v>
      </c>
      <c r="F13" s="10">
        <v>351.354942548422</v>
      </c>
      <c r="M13" s="9"/>
    </row>
    <row r="14" spans="1:13" ht="14.5" x14ac:dyDescent="0.25">
      <c r="A14" s="8" t="s">
        <v>27</v>
      </c>
      <c r="B14" s="12">
        <v>-0.88502659900404979</v>
      </c>
      <c r="C14" s="12">
        <v>-0.67962157534589096</v>
      </c>
      <c r="D14" s="12">
        <v>-0.51364708287496796</v>
      </c>
      <c r="E14" s="12">
        <v>-0.30709145837721508</v>
      </c>
      <c r="F14" s="12">
        <v>-4.4904680621020816</v>
      </c>
      <c r="M14" s="9"/>
    </row>
    <row r="15" spans="1:13" ht="14.5" x14ac:dyDescent="0.3">
      <c r="A15" s="7" t="s">
        <v>25</v>
      </c>
      <c r="B15" s="13">
        <v>1493.84136328776</v>
      </c>
      <c r="C15" s="13">
        <v>1107.2770861674701</v>
      </c>
      <c r="D15" s="13">
        <v>749.39101541333105</v>
      </c>
      <c r="E15" s="13">
        <v>360.43005671154498</v>
      </c>
      <c r="F15" s="13">
        <v>1539.1073518227502</v>
      </c>
      <c r="M15" s="9"/>
    </row>
    <row r="16" spans="1:13" ht="14.5" x14ac:dyDescent="0.25">
      <c r="M16" s="9"/>
    </row>
    <row r="17" spans="1:13" ht="13" x14ac:dyDescent="0.3">
      <c r="A17" s="3" t="s">
        <v>29</v>
      </c>
      <c r="B17" s="4">
        <v>2023</v>
      </c>
      <c r="C17" s="4">
        <v>2023</v>
      </c>
      <c r="D17" s="4">
        <v>2023</v>
      </c>
      <c r="E17" s="4">
        <v>2023</v>
      </c>
      <c r="F17" s="4">
        <v>2022</v>
      </c>
    </row>
    <row r="18" spans="1:13" ht="13.5" thickBot="1" x14ac:dyDescent="0.35">
      <c r="A18" s="5" t="s">
        <v>23</v>
      </c>
      <c r="B18" s="6" t="s">
        <v>9</v>
      </c>
      <c r="C18" s="6" t="s">
        <v>6</v>
      </c>
      <c r="D18" s="6" t="s">
        <v>4</v>
      </c>
      <c r="E18" s="6" t="s">
        <v>1</v>
      </c>
      <c r="F18" s="6" t="s">
        <v>9</v>
      </c>
    </row>
    <row r="19" spans="1:13" x14ac:dyDescent="0.25">
      <c r="A19" s="1" t="s">
        <v>98</v>
      </c>
      <c r="B19" s="11">
        <v>14.5494243705127</v>
      </c>
      <c r="C19" s="11">
        <v>9.7293673031484307</v>
      </c>
      <c r="D19" s="11">
        <v>6.2646831411853494</v>
      </c>
      <c r="E19" s="11">
        <v>3.1935038012674197</v>
      </c>
      <c r="F19" s="11">
        <v>21.616807236925901</v>
      </c>
    </row>
    <row r="20" spans="1:13" x14ac:dyDescent="0.25">
      <c r="A20" s="1" t="s">
        <v>99</v>
      </c>
      <c r="B20" s="10">
        <v>8.9487427282935794</v>
      </c>
      <c r="C20" s="10">
        <v>7.1373759389398099</v>
      </c>
      <c r="D20" s="10">
        <v>4.7061719487842701</v>
      </c>
      <c r="E20" s="10">
        <v>3.0411259020527801</v>
      </c>
      <c r="F20" s="10">
        <v>6.5409274045995902</v>
      </c>
    </row>
    <row r="21" spans="1:13" x14ac:dyDescent="0.25">
      <c r="A21" s="8" t="s">
        <v>34</v>
      </c>
      <c r="B21" s="12">
        <v>-6.8184990302844302</v>
      </c>
      <c r="C21" s="12">
        <v>-5.5529958160855095</v>
      </c>
      <c r="D21" s="12">
        <v>-4.0889613144222601</v>
      </c>
      <c r="E21" s="12">
        <v>-2.7192479308632502</v>
      </c>
      <c r="F21" s="12">
        <v>-8.4470409331948613</v>
      </c>
    </row>
    <row r="22" spans="1:13" ht="13" x14ac:dyDescent="0.3">
      <c r="A22" s="7" t="s">
        <v>25</v>
      </c>
      <c r="B22" s="13">
        <v>16.6796680685372</v>
      </c>
      <c r="C22" s="13">
        <v>11.313747426017901</v>
      </c>
      <c r="D22" s="13">
        <v>6.88189377555193</v>
      </c>
      <c r="E22" s="13">
        <v>3.5153817724568404</v>
      </c>
      <c r="F22" s="13">
        <v>19.7106937083391</v>
      </c>
    </row>
    <row r="23" spans="1:13" x14ac:dyDescent="0.25">
      <c r="B23" s="16"/>
      <c r="C23" s="16"/>
      <c r="D23" s="16"/>
      <c r="E23" s="16"/>
      <c r="F23" s="16"/>
    </row>
    <row r="24" spans="1:13" ht="14.5" x14ac:dyDescent="0.3">
      <c r="A24" s="3" t="s">
        <v>28</v>
      </c>
      <c r="B24" s="4">
        <v>2023</v>
      </c>
      <c r="C24" s="4">
        <v>2023</v>
      </c>
      <c r="D24" s="4">
        <v>2023</v>
      </c>
      <c r="E24" s="4">
        <v>2023</v>
      </c>
      <c r="F24" s="4">
        <v>2022</v>
      </c>
      <c r="M24" s="9"/>
    </row>
    <row r="25" spans="1:13" ht="15" thickBot="1" x14ac:dyDescent="0.35">
      <c r="A25" s="5" t="s">
        <v>23</v>
      </c>
      <c r="B25" s="6" t="s">
        <v>9</v>
      </c>
      <c r="C25" s="6" t="s">
        <v>6</v>
      </c>
      <c r="D25" s="6" t="s">
        <v>4</v>
      </c>
      <c r="E25" s="6" t="s">
        <v>1</v>
      </c>
      <c r="F25" s="6" t="s">
        <v>9</v>
      </c>
      <c r="M25" s="9"/>
    </row>
    <row r="26" spans="1:13" ht="14.5" x14ac:dyDescent="0.25">
      <c r="A26" s="1" t="s">
        <v>98</v>
      </c>
      <c r="B26" s="11">
        <v>-6.9253054357388004</v>
      </c>
      <c r="C26" s="11">
        <v>-11.7453616342933</v>
      </c>
      <c r="D26" s="11">
        <v>6.2646831411853494</v>
      </c>
      <c r="E26" s="11">
        <v>3.1935038012674197</v>
      </c>
      <c r="F26" s="11">
        <v>22.9574727275686</v>
      </c>
      <c r="M26" s="9"/>
    </row>
    <row r="27" spans="1:13" x14ac:dyDescent="0.25">
      <c r="A27" s="1" t="s">
        <v>99</v>
      </c>
      <c r="B27" s="10">
        <v>8.6345600277422907</v>
      </c>
      <c r="C27" s="10">
        <v>6.8231943843863201</v>
      </c>
      <c r="D27" s="10">
        <v>4.4913094271345502</v>
      </c>
      <c r="E27" s="10">
        <v>3.0085244560115396</v>
      </c>
      <c r="F27" s="10">
        <v>6.5409274045995902</v>
      </c>
    </row>
    <row r="28" spans="1:13" x14ac:dyDescent="0.25">
      <c r="A28" s="8" t="s">
        <v>34</v>
      </c>
      <c r="B28" s="12">
        <v>-6.9700867402844402</v>
      </c>
      <c r="C28" s="12">
        <v>-5.5529958160855095</v>
      </c>
      <c r="D28" s="12">
        <v>-4.0889613144222601</v>
      </c>
      <c r="E28" s="12">
        <v>-2.7192479308632502</v>
      </c>
      <c r="F28" s="12">
        <v>-19.955674556839803</v>
      </c>
    </row>
    <row r="29" spans="1:13" ht="13" x14ac:dyDescent="0.3">
      <c r="A29" s="7" t="s">
        <v>25</v>
      </c>
      <c r="B29" s="13">
        <v>-5.2608321482656599</v>
      </c>
      <c r="C29" s="13">
        <v>-10.4751630659774</v>
      </c>
      <c r="D29" s="13">
        <v>6.6670312539018699</v>
      </c>
      <c r="E29" s="13">
        <v>3.4827803264156101</v>
      </c>
      <c r="F29" s="13">
        <v>9.5427255753368989</v>
      </c>
    </row>
    <row r="30" spans="1:13" x14ac:dyDescent="0.25">
      <c r="B30" s="16"/>
      <c r="C30" s="16"/>
      <c r="D30" s="16"/>
      <c r="E30" s="16"/>
      <c r="F30" s="16"/>
    </row>
    <row r="31" spans="1:13" ht="14.5" x14ac:dyDescent="0.3">
      <c r="A31" s="3" t="s">
        <v>105</v>
      </c>
      <c r="B31" s="4">
        <v>2023</v>
      </c>
      <c r="C31" s="4">
        <v>2023</v>
      </c>
      <c r="D31" s="4">
        <v>2023</v>
      </c>
      <c r="E31" s="4">
        <v>2023</v>
      </c>
      <c r="F31" s="4">
        <v>2022</v>
      </c>
      <c r="M31" s="9"/>
    </row>
    <row r="32" spans="1:13" ht="15" thickBot="1" x14ac:dyDescent="0.35">
      <c r="A32" s="5" t="s">
        <v>23</v>
      </c>
      <c r="B32" s="6" t="s">
        <v>9</v>
      </c>
      <c r="C32" s="6" t="s">
        <v>6</v>
      </c>
      <c r="D32" s="6" t="s">
        <v>4</v>
      </c>
      <c r="E32" s="6" t="s">
        <v>1</v>
      </c>
      <c r="F32" s="6" t="s">
        <v>9</v>
      </c>
      <c r="M32" s="9"/>
    </row>
    <row r="33" spans="1:13" ht="14.5" x14ac:dyDescent="0.25">
      <c r="A33" s="1" t="s">
        <v>98</v>
      </c>
      <c r="B33" s="11">
        <v>21.474729806251499</v>
      </c>
      <c r="C33" s="11">
        <v>21.4747289374417</v>
      </c>
      <c r="D33" s="11">
        <v>0</v>
      </c>
      <c r="E33" s="11">
        <v>0</v>
      </c>
      <c r="F33" s="11">
        <v>-1.34066549064273</v>
      </c>
      <c r="H33" s="16"/>
      <c r="I33" s="16"/>
      <c r="J33" s="16"/>
      <c r="K33" s="16"/>
      <c r="L33" s="16"/>
      <c r="M33" s="9"/>
    </row>
    <row r="34" spans="1:13" x14ac:dyDescent="0.25">
      <c r="A34" s="1" t="s">
        <v>99</v>
      </c>
      <c r="B34" s="10">
        <v>0.314182700551278</v>
      </c>
      <c r="C34" s="10">
        <v>0.31418155455348501</v>
      </c>
      <c r="D34" s="10">
        <v>0.21486252164970901</v>
      </c>
      <c r="E34" s="10">
        <v>3.2601446041238998E-2</v>
      </c>
      <c r="F34" s="10">
        <v>0</v>
      </c>
      <c r="H34" s="16"/>
      <c r="I34" s="16"/>
      <c r="J34" s="16"/>
      <c r="K34" s="16"/>
      <c r="L34" s="16"/>
    </row>
    <row r="35" spans="1:13" x14ac:dyDescent="0.25">
      <c r="A35" s="8" t="s">
        <v>34</v>
      </c>
      <c r="B35" s="12">
        <v>0.15158770999999999</v>
      </c>
      <c r="C35" s="12">
        <v>0</v>
      </c>
      <c r="D35" s="12">
        <v>0</v>
      </c>
      <c r="E35" s="12">
        <v>0</v>
      </c>
      <c r="F35" s="12">
        <v>11.508633623644899</v>
      </c>
      <c r="H35" s="16"/>
      <c r="I35" s="16"/>
      <c r="J35" s="16"/>
      <c r="K35" s="16"/>
      <c r="L35" s="16"/>
    </row>
    <row r="36" spans="1:13" ht="13" x14ac:dyDescent="0.3">
      <c r="A36" s="7" t="s">
        <v>25</v>
      </c>
      <c r="B36" s="13">
        <v>21.940500216802779</v>
      </c>
      <c r="C36" s="13">
        <v>21.788910491995185</v>
      </c>
      <c r="D36" s="13">
        <v>0.21486252164970901</v>
      </c>
      <c r="E36" s="13">
        <v>3.2601446041238998E-2</v>
      </c>
      <c r="F36" s="13">
        <v>10.167968133002169</v>
      </c>
      <c r="H36" s="16"/>
      <c r="I36" s="16"/>
      <c r="J36" s="16"/>
      <c r="K36" s="16"/>
      <c r="L36" s="16"/>
    </row>
    <row r="37" spans="1:13" x14ac:dyDescent="0.25">
      <c r="B37" s="16"/>
      <c r="C37" s="16"/>
      <c r="D37" s="16"/>
      <c r="E37" s="16"/>
      <c r="F37" s="16"/>
    </row>
    <row r="38" spans="1:13" ht="13" x14ac:dyDescent="0.3">
      <c r="A38" s="3" t="s">
        <v>104</v>
      </c>
      <c r="B38" s="4">
        <v>2023</v>
      </c>
      <c r="C38" s="4">
        <v>2023</v>
      </c>
      <c r="D38" s="4">
        <v>2023</v>
      </c>
      <c r="E38" s="4">
        <v>2023</v>
      </c>
      <c r="F38" s="4">
        <v>2022</v>
      </c>
    </row>
    <row r="39" spans="1:13" ht="13.5" thickBot="1" x14ac:dyDescent="0.35">
      <c r="A39" s="5" t="s">
        <v>93</v>
      </c>
      <c r="B39" s="6" t="s">
        <v>9</v>
      </c>
      <c r="C39" s="6" t="s">
        <v>6</v>
      </c>
      <c r="D39" s="6" t="s">
        <v>4</v>
      </c>
      <c r="E39" s="6" t="s">
        <v>1</v>
      </c>
      <c r="F39" s="6" t="s">
        <v>9</v>
      </c>
    </row>
    <row r="40" spans="1:13" x14ac:dyDescent="0.25">
      <c r="A40" s="1" t="s">
        <v>98</v>
      </c>
      <c r="B40" s="14">
        <v>419.50540036442402</v>
      </c>
      <c r="C40" s="14">
        <v>426.47690560377799</v>
      </c>
      <c r="D40" s="14">
        <v>450.76041196467997</v>
      </c>
      <c r="E40" s="14">
        <v>470.75683415623098</v>
      </c>
      <c r="F40" s="14">
        <v>476.93591773985497</v>
      </c>
    </row>
    <row r="41" spans="1:13" x14ac:dyDescent="0.25">
      <c r="A41" s="1" t="s">
        <v>99</v>
      </c>
      <c r="B41" s="14">
        <v>276.83589130224198</v>
      </c>
      <c r="C41" s="14">
        <v>259.21565552296897</v>
      </c>
      <c r="D41" s="14">
        <v>277.3673350885</v>
      </c>
      <c r="E41" s="14">
        <v>254.164753434349</v>
      </c>
      <c r="F41" s="14">
        <v>249.63310271469101</v>
      </c>
    </row>
    <row r="42" spans="1:13" x14ac:dyDescent="0.25">
      <c r="A42" s="8" t="s">
        <v>34</v>
      </c>
      <c r="B42" s="17">
        <v>104.454545454545</v>
      </c>
      <c r="C42" s="17">
        <v>68.741304347826201</v>
      </c>
      <c r="D42" s="17">
        <v>69.045238095238005</v>
      </c>
      <c r="E42" s="17">
        <v>104.965036231884</v>
      </c>
      <c r="F42" s="17">
        <v>106.90017045454501</v>
      </c>
    </row>
    <row r="43" spans="1:13" ht="13" x14ac:dyDescent="0.3">
      <c r="A43" s="7" t="s">
        <v>25</v>
      </c>
      <c r="B43" s="18">
        <v>800.795837121212</v>
      </c>
      <c r="C43" s="18">
        <v>754.43386547457305</v>
      </c>
      <c r="D43" s="18">
        <v>797.17298514841798</v>
      </c>
      <c r="E43" s="18">
        <v>829.886623822464</v>
      </c>
      <c r="F43" s="18">
        <v>833.46919090909205</v>
      </c>
    </row>
    <row r="44" spans="1:13" x14ac:dyDescent="0.25">
      <c r="B44" s="16"/>
      <c r="C44" s="16"/>
      <c r="D44" s="16"/>
      <c r="E44" s="16"/>
      <c r="F44" s="16"/>
    </row>
    <row r="45" spans="1:13" ht="13" x14ac:dyDescent="0.3">
      <c r="A45" s="3" t="s">
        <v>36</v>
      </c>
      <c r="B45" s="4">
        <v>2023</v>
      </c>
      <c r="C45" s="4">
        <v>2023</v>
      </c>
      <c r="D45" s="4">
        <v>2023</v>
      </c>
      <c r="E45" s="4">
        <v>2023</v>
      </c>
      <c r="F45" s="4">
        <v>2022</v>
      </c>
    </row>
    <row r="46" spans="1:13" ht="13.5" thickBot="1" x14ac:dyDescent="0.35">
      <c r="A46" s="5" t="s">
        <v>103</v>
      </c>
      <c r="B46" s="6" t="s">
        <v>9</v>
      </c>
      <c r="C46" s="6" t="s">
        <v>6</v>
      </c>
      <c r="D46" s="6" t="s">
        <v>4</v>
      </c>
      <c r="E46" s="6" t="s">
        <v>1</v>
      </c>
      <c r="F46" s="6" t="s">
        <v>9</v>
      </c>
    </row>
    <row r="47" spans="1:13" x14ac:dyDescent="0.25">
      <c r="A47" s="1" t="s">
        <v>98</v>
      </c>
      <c r="B47" s="14">
        <v>446.03323991473297</v>
      </c>
      <c r="C47" s="14">
        <v>458.08899288412903</v>
      </c>
      <c r="D47" s="14">
        <v>469.53401293184299</v>
      </c>
      <c r="E47" s="14">
        <v>486.14991979280597</v>
      </c>
      <c r="F47" s="14">
        <v>565.86169124513594</v>
      </c>
    </row>
    <row r="48" spans="1:13" x14ac:dyDescent="0.25">
      <c r="A48" s="1" t="s">
        <v>99</v>
      </c>
      <c r="B48" s="14">
        <v>266.95025420074802</v>
      </c>
      <c r="C48" s="14">
        <v>266.44677903175</v>
      </c>
      <c r="D48" s="14">
        <v>265.36960366445902</v>
      </c>
      <c r="E48" s="14">
        <v>256.11555649191803</v>
      </c>
      <c r="F48" s="14">
        <v>269.47220248855501</v>
      </c>
    </row>
    <row r="49" spans="1:12" ht="12.75" customHeight="1" x14ac:dyDescent="0.25">
      <c r="A49" s="8" t="s">
        <v>34</v>
      </c>
      <c r="B49" s="19">
        <v>86.986510851266303</v>
      </c>
      <c r="C49" s="19">
        <v>81.099817498658098</v>
      </c>
      <c r="D49" s="19">
        <v>86.422544570968398</v>
      </c>
      <c r="E49" s="19">
        <v>94.127948585231096</v>
      </c>
      <c r="F49" s="19">
        <v>78.234727772275406</v>
      </c>
    </row>
    <row r="50" spans="1:12" ht="15" customHeight="1" x14ac:dyDescent="0.3">
      <c r="A50" s="7" t="s">
        <v>25</v>
      </c>
      <c r="B50" s="18">
        <v>799.97000496674696</v>
      </c>
      <c r="C50" s="18">
        <v>805.63558941453698</v>
      </c>
      <c r="D50" s="18">
        <v>821.32616116727002</v>
      </c>
      <c r="E50" s="18">
        <v>836.39342486995497</v>
      </c>
      <c r="F50" s="18">
        <v>913.56862150596601</v>
      </c>
    </row>
    <row r="52" spans="1:12" ht="13" x14ac:dyDescent="0.3">
      <c r="A52" s="3" t="s">
        <v>30</v>
      </c>
      <c r="B52" s="4">
        <v>2023</v>
      </c>
      <c r="C52" s="4">
        <v>2023</v>
      </c>
      <c r="D52" s="4">
        <v>2023</v>
      </c>
      <c r="E52" s="4">
        <v>2023</v>
      </c>
      <c r="F52" s="4">
        <v>2022</v>
      </c>
      <c r="G52" s="4">
        <v>2022</v>
      </c>
      <c r="H52" s="4">
        <v>2022</v>
      </c>
      <c r="I52" s="4">
        <v>2022</v>
      </c>
    </row>
    <row r="53" spans="1:12" ht="13.5" thickBot="1" x14ac:dyDescent="0.35">
      <c r="A53" s="5" t="s">
        <v>23</v>
      </c>
      <c r="B53" s="6" t="s">
        <v>8</v>
      </c>
      <c r="C53" s="6" t="s">
        <v>35</v>
      </c>
      <c r="D53" s="6" t="s">
        <v>3</v>
      </c>
      <c r="E53" s="6" t="s">
        <v>1</v>
      </c>
      <c r="F53" s="6" t="s">
        <v>8</v>
      </c>
      <c r="G53" s="6" t="s">
        <v>35</v>
      </c>
      <c r="H53" s="6" t="s">
        <v>3</v>
      </c>
      <c r="I53" s="6" t="s">
        <v>1</v>
      </c>
    </row>
    <row r="54" spans="1:12" x14ac:dyDescent="0.25">
      <c r="A54" s="1" t="s">
        <v>98</v>
      </c>
      <c r="B54" s="11">
        <v>888.29760939134599</v>
      </c>
      <c r="C54" s="11">
        <v>788.04296900603197</v>
      </c>
      <c r="D54" s="11">
        <v>825.13936163598703</v>
      </c>
      <c r="E54" s="11">
        <v>780.98890835914801</v>
      </c>
      <c r="F54" s="11">
        <v>824.40551476792007</v>
      </c>
      <c r="G54" s="11">
        <v>786.167074094192</v>
      </c>
      <c r="H54" s="11">
        <v>813.53162604216902</v>
      </c>
      <c r="I54" s="11">
        <v>795.73898702634096</v>
      </c>
      <c r="J54" s="11"/>
      <c r="K54" s="15"/>
      <c r="L54" s="16"/>
    </row>
    <row r="55" spans="1:12" x14ac:dyDescent="0.25">
      <c r="A55" s="1" t="s">
        <v>99</v>
      </c>
      <c r="B55" s="10">
        <v>75.290182761176297</v>
      </c>
      <c r="C55" s="10">
        <v>73.834460880498497</v>
      </c>
      <c r="D55" s="10">
        <v>79.400507523887313</v>
      </c>
      <c r="E55" s="10">
        <v>77.636270940620392</v>
      </c>
      <c r="F55" s="10">
        <v>83.224411399158996</v>
      </c>
      <c r="G55" s="10">
        <v>85.444089525019095</v>
      </c>
      <c r="H55" s="10">
        <v>91.771097027508304</v>
      </c>
      <c r="I55" s="10">
        <v>92.242874463173891</v>
      </c>
      <c r="K55" s="15"/>
      <c r="L55" s="16"/>
    </row>
    <row r="56" spans="1:12" x14ac:dyDescent="0.25">
      <c r="A56" s="8" t="s">
        <v>24</v>
      </c>
      <c r="B56" s="12">
        <v>-0.20540502366327473</v>
      </c>
      <c r="C56" s="12">
        <v>-0.1659744924673987</v>
      </c>
      <c r="D56" s="12">
        <v>-0.20655562449837817</v>
      </c>
      <c r="E56" s="12">
        <v>-0.30709145837636243</v>
      </c>
      <c r="F56" s="12">
        <v>-0.7743952141720456</v>
      </c>
      <c r="G56" s="12">
        <v>-0.99943935238707127</v>
      </c>
      <c r="H56" s="12">
        <v>-1.3889255554712463</v>
      </c>
      <c r="I56" s="12">
        <v>-1.3277079400678531</v>
      </c>
      <c r="K56" s="15"/>
      <c r="L56" s="16"/>
    </row>
    <row r="57" spans="1:12" ht="13" x14ac:dyDescent="0.3">
      <c r="A57" s="7" t="s">
        <v>25</v>
      </c>
      <c r="B57" s="13">
        <v>963.38238712885902</v>
      </c>
      <c r="C57" s="13">
        <v>861.71145539406302</v>
      </c>
      <c r="D57" s="13">
        <v>904.33331353537596</v>
      </c>
      <c r="E57" s="13">
        <v>858.31808784139207</v>
      </c>
      <c r="F57" s="13">
        <v>906.85553095290697</v>
      </c>
      <c r="G57" s="13">
        <v>870.61172426682401</v>
      </c>
      <c r="H57" s="13">
        <v>903.91379751420607</v>
      </c>
      <c r="I57" s="13">
        <v>886.65415354944696</v>
      </c>
      <c r="K57" s="15"/>
      <c r="L57" s="16"/>
    </row>
    <row r="59" spans="1:12" ht="13" x14ac:dyDescent="0.3">
      <c r="A59" s="3" t="s">
        <v>31</v>
      </c>
      <c r="B59" s="4">
        <v>2023</v>
      </c>
      <c r="C59" s="4">
        <v>2023</v>
      </c>
      <c r="D59" s="4">
        <v>2023</v>
      </c>
      <c r="E59" s="4">
        <v>2023</v>
      </c>
      <c r="F59" s="4">
        <v>2022</v>
      </c>
      <c r="G59" s="4">
        <v>2022</v>
      </c>
      <c r="H59" s="4">
        <v>2022</v>
      </c>
      <c r="I59" s="4">
        <v>2022</v>
      </c>
    </row>
    <row r="60" spans="1:12" ht="13.5" thickBot="1" x14ac:dyDescent="0.35">
      <c r="A60" s="5" t="s">
        <v>23</v>
      </c>
      <c r="B60" s="6" t="s">
        <v>8</v>
      </c>
      <c r="C60" s="6" t="s">
        <v>35</v>
      </c>
      <c r="D60" s="6" t="s">
        <v>3</v>
      </c>
      <c r="E60" s="6" t="s">
        <v>1</v>
      </c>
      <c r="F60" s="6" t="s">
        <v>8</v>
      </c>
      <c r="G60" s="6" t="s">
        <v>35</v>
      </c>
      <c r="H60" s="6" t="s">
        <v>3</v>
      </c>
      <c r="I60" s="6" t="s">
        <v>1</v>
      </c>
    </row>
    <row r="61" spans="1:12" x14ac:dyDescent="0.25">
      <c r="A61" s="1" t="s">
        <v>98</v>
      </c>
      <c r="B61" s="11">
        <v>311.67305140631902</v>
      </c>
      <c r="C61" s="11">
        <v>284.28453289652998</v>
      </c>
      <c r="D61" s="11">
        <v>309.86248595717802</v>
      </c>
      <c r="E61" s="11">
        <v>283.22199257935796</v>
      </c>
      <c r="F61" s="11">
        <v>297.80925933728099</v>
      </c>
      <c r="G61" s="11">
        <v>295.27375187742899</v>
      </c>
      <c r="H61" s="11">
        <v>310.79929148062303</v>
      </c>
      <c r="I61" s="11">
        <v>288.36057464109405</v>
      </c>
      <c r="K61" s="15"/>
      <c r="L61" s="16"/>
    </row>
    <row r="62" spans="1:12" x14ac:dyDescent="0.25">
      <c r="A62" s="1" t="s">
        <v>99</v>
      </c>
      <c r="B62" s="10">
        <v>75.096630737633703</v>
      </c>
      <c r="C62" s="10">
        <v>73.767512350078903</v>
      </c>
      <c r="D62" s="10">
        <v>79.305028369106907</v>
      </c>
      <c r="E62" s="10">
        <v>77.515155590564206</v>
      </c>
      <c r="F62" s="10">
        <v>82.996446626702991</v>
      </c>
      <c r="G62" s="10">
        <v>85.248889362255895</v>
      </c>
      <c r="H62" s="10">
        <v>91.4949771678357</v>
      </c>
      <c r="I62" s="10">
        <v>91.614629391627702</v>
      </c>
      <c r="K62" s="15"/>
      <c r="L62" s="16"/>
    </row>
    <row r="63" spans="1:12" x14ac:dyDescent="0.25">
      <c r="A63" s="8" t="s">
        <v>27</v>
      </c>
      <c r="B63" s="12">
        <v>-0.20540502366867486</v>
      </c>
      <c r="C63" s="12">
        <v>-0.1659744924679103</v>
      </c>
      <c r="D63" s="12">
        <v>-0.20655562449900344</v>
      </c>
      <c r="E63" s="12">
        <v>-0.30709145837721508</v>
      </c>
      <c r="F63" s="12">
        <v>-0.77439521417403512</v>
      </c>
      <c r="G63" s="12">
        <v>-0.99943935238792392</v>
      </c>
      <c r="H63" s="12">
        <v>-1.3889255554717579</v>
      </c>
      <c r="I63" s="12">
        <v>-1.3277079400667731</v>
      </c>
      <c r="K63" s="15"/>
      <c r="L63" s="16"/>
    </row>
    <row r="64" spans="1:12" ht="13" x14ac:dyDescent="0.3">
      <c r="A64" s="7" t="s">
        <v>25</v>
      </c>
      <c r="B64" s="13">
        <v>386.56427712028403</v>
      </c>
      <c r="C64" s="13">
        <v>357.88607075414097</v>
      </c>
      <c r="D64" s="13">
        <v>388.96095870178596</v>
      </c>
      <c r="E64" s="13">
        <v>360.43005671154498</v>
      </c>
      <c r="F64" s="13">
        <v>380.03131074980996</v>
      </c>
      <c r="G64" s="13">
        <v>379.52320188729698</v>
      </c>
      <c r="H64" s="13">
        <v>400.90534309298698</v>
      </c>
      <c r="I64" s="13">
        <v>378.64749609265499</v>
      </c>
      <c r="K64" s="15"/>
      <c r="L64" s="16"/>
    </row>
    <row r="66" spans="1:12" ht="13" x14ac:dyDescent="0.3">
      <c r="A66" s="3" t="s">
        <v>94</v>
      </c>
      <c r="B66" s="4">
        <v>2023</v>
      </c>
      <c r="C66" s="4">
        <v>2023</v>
      </c>
      <c r="D66" s="4">
        <v>2023</v>
      </c>
      <c r="E66" s="4">
        <v>2023</v>
      </c>
      <c r="F66" s="4">
        <v>2022</v>
      </c>
      <c r="G66" s="4">
        <v>2022</v>
      </c>
      <c r="H66" s="4">
        <v>2022</v>
      </c>
      <c r="I66" s="4">
        <v>2022</v>
      </c>
    </row>
    <row r="67" spans="1:12" ht="13.5" thickBot="1" x14ac:dyDescent="0.35">
      <c r="A67" s="5" t="s">
        <v>95</v>
      </c>
      <c r="B67" s="6" t="s">
        <v>8</v>
      </c>
      <c r="C67" s="6" t="s">
        <v>35</v>
      </c>
      <c r="D67" s="6" t="s">
        <v>3</v>
      </c>
      <c r="E67" s="6" t="s">
        <v>1</v>
      </c>
      <c r="F67" s="6" t="s">
        <v>8</v>
      </c>
      <c r="G67" s="6" t="s">
        <v>35</v>
      </c>
      <c r="H67" s="6" t="s">
        <v>3</v>
      </c>
      <c r="I67" s="6" t="s">
        <v>1</v>
      </c>
    </row>
    <row r="68" spans="1:12" x14ac:dyDescent="0.25">
      <c r="A68" s="1" t="s">
        <v>98</v>
      </c>
      <c r="B68" s="11">
        <v>4.8200570673642904</v>
      </c>
      <c r="C68" s="11">
        <v>3.4646841619630897</v>
      </c>
      <c r="D68" s="11">
        <v>3.0711793399179199</v>
      </c>
      <c r="E68" s="11">
        <v>3.1935038012674197</v>
      </c>
      <c r="F68" s="11">
        <v>3.0694684711006399</v>
      </c>
      <c r="G68" s="11">
        <v>5.9293712461084205</v>
      </c>
      <c r="H68" s="11">
        <v>5.8218381379973803</v>
      </c>
      <c r="I68" s="11">
        <v>6.7961293817194495</v>
      </c>
      <c r="K68" s="15"/>
      <c r="L68" s="16"/>
    </row>
    <row r="69" spans="1:12" x14ac:dyDescent="0.25">
      <c r="A69" s="1" t="s">
        <v>99</v>
      </c>
      <c r="B69" s="10">
        <v>1.8113667893537799</v>
      </c>
      <c r="C69" s="10">
        <v>2.43120399015553</v>
      </c>
      <c r="D69" s="10">
        <v>1.66504604673149</v>
      </c>
      <c r="E69" s="10">
        <v>3.0411259020527801</v>
      </c>
      <c r="F69" s="10">
        <v>1.7313086334488998</v>
      </c>
      <c r="G69" s="10">
        <v>2.8870813605383998</v>
      </c>
      <c r="H69" s="10">
        <v>1.76912402486714</v>
      </c>
      <c r="I69" s="10">
        <v>0.15341338574514599</v>
      </c>
      <c r="K69" s="15"/>
      <c r="L69" s="16"/>
    </row>
    <row r="70" spans="1:12" x14ac:dyDescent="0.25">
      <c r="A70" s="8" t="s">
        <v>34</v>
      </c>
      <c r="B70" s="12">
        <v>-1.26550321419892</v>
      </c>
      <c r="C70" s="12">
        <v>-1.4640345016632499</v>
      </c>
      <c r="D70" s="12">
        <v>-1.3697133835590101</v>
      </c>
      <c r="E70" s="12">
        <v>-2.7192479308632502</v>
      </c>
      <c r="F70" s="12">
        <v>-1.8986107891125199</v>
      </c>
      <c r="G70" s="12">
        <v>-2.1775965044379002</v>
      </c>
      <c r="H70" s="12">
        <v>-2.10111956202761</v>
      </c>
      <c r="I70" s="12">
        <v>-2.2697140776168299</v>
      </c>
      <c r="K70" s="15"/>
      <c r="L70" s="16"/>
    </row>
    <row r="71" spans="1:12" ht="13" x14ac:dyDescent="0.3">
      <c r="A71" s="7" t="s">
        <v>25</v>
      </c>
      <c r="B71" s="13">
        <v>5.3659206425192894</v>
      </c>
      <c r="C71" s="13">
        <v>4.4318536504659507</v>
      </c>
      <c r="D71" s="13">
        <v>3.3665120030950901</v>
      </c>
      <c r="E71" s="13">
        <v>3.5153817724568404</v>
      </c>
      <c r="F71" s="13">
        <v>2.9021663154485902</v>
      </c>
      <c r="G71" s="13">
        <v>6.6388561022040307</v>
      </c>
      <c r="H71" s="13">
        <v>5.4898426008387098</v>
      </c>
      <c r="I71" s="13">
        <v>4.6798286898478105</v>
      </c>
      <c r="K71" s="15"/>
      <c r="L71" s="16"/>
    </row>
    <row r="72" spans="1:12" x14ac:dyDescent="0.25">
      <c r="B72" s="16"/>
      <c r="C72" s="16"/>
      <c r="D72" s="16"/>
      <c r="E72" s="16"/>
      <c r="F72" s="16"/>
      <c r="G72" s="16"/>
      <c r="H72" s="16"/>
      <c r="I72" s="16"/>
    </row>
    <row r="73" spans="1:12" ht="13" x14ac:dyDescent="0.3">
      <c r="A73" s="3" t="s">
        <v>32</v>
      </c>
      <c r="B73" s="4">
        <v>2023</v>
      </c>
      <c r="C73" s="4">
        <v>2023</v>
      </c>
      <c r="D73" s="4">
        <v>2023</v>
      </c>
      <c r="E73" s="4">
        <v>2023</v>
      </c>
      <c r="F73" s="4">
        <v>2022</v>
      </c>
      <c r="G73" s="4">
        <v>2022</v>
      </c>
      <c r="H73" s="4">
        <v>2022</v>
      </c>
      <c r="I73" s="4">
        <v>2022</v>
      </c>
    </row>
    <row r="74" spans="1:12" ht="13.5" thickBot="1" x14ac:dyDescent="0.35">
      <c r="A74" s="5" t="s">
        <v>23</v>
      </c>
      <c r="B74" s="6" t="s">
        <v>8</v>
      </c>
      <c r="C74" s="6" t="s">
        <v>35</v>
      </c>
      <c r="D74" s="6" t="s">
        <v>3</v>
      </c>
      <c r="E74" s="6" t="s">
        <v>1</v>
      </c>
      <c r="F74" s="6" t="s">
        <v>8</v>
      </c>
      <c r="G74" s="6" t="s">
        <v>35</v>
      </c>
      <c r="H74" s="6" t="s">
        <v>3</v>
      </c>
      <c r="I74" s="6" t="s">
        <v>1</v>
      </c>
    </row>
    <row r="75" spans="1:12" x14ac:dyDescent="0.25">
      <c r="A75" s="1" t="s">
        <v>98</v>
      </c>
      <c r="B75" s="11">
        <v>4.8200561985545098</v>
      </c>
      <c r="C75" s="11">
        <v>-18.010044775478697</v>
      </c>
      <c r="D75" s="11">
        <v>3.0711793399179199</v>
      </c>
      <c r="E75" s="11">
        <v>3.1935038012674197</v>
      </c>
      <c r="F75" s="11">
        <v>2.94328181526383</v>
      </c>
      <c r="G75" s="11">
        <v>5.8521238725880096</v>
      </c>
      <c r="H75" s="11">
        <v>7.3659376579973603</v>
      </c>
      <c r="I75" s="11">
        <v>6.7961293817194495</v>
      </c>
      <c r="K75" s="15"/>
      <c r="L75" s="16"/>
    </row>
    <row r="76" spans="1:12" x14ac:dyDescent="0.25">
      <c r="A76" s="1" t="s">
        <v>99</v>
      </c>
      <c r="B76" s="10">
        <v>1.8113656433559699</v>
      </c>
      <c r="C76" s="10">
        <v>2.3318849572517699</v>
      </c>
      <c r="D76" s="10">
        <v>1.4827849711230099</v>
      </c>
      <c r="E76" s="10">
        <v>3.0085244560115396</v>
      </c>
      <c r="F76" s="10">
        <v>1.7313086334488998</v>
      </c>
      <c r="G76" s="10">
        <v>2.8870813605383998</v>
      </c>
      <c r="H76" s="10">
        <v>1.76912402486714</v>
      </c>
      <c r="I76" s="10">
        <v>0.15341338574514599</v>
      </c>
      <c r="K76" s="15"/>
      <c r="L76" s="16"/>
    </row>
    <row r="77" spans="1:12" x14ac:dyDescent="0.25">
      <c r="A77" s="8" t="s">
        <v>34</v>
      </c>
      <c r="B77" s="12">
        <v>-1.41709092419893</v>
      </c>
      <c r="C77" s="12">
        <v>-1.4640345016632499</v>
      </c>
      <c r="D77" s="12">
        <v>-1.3697133835590101</v>
      </c>
      <c r="E77" s="12">
        <v>-2.7192479308632502</v>
      </c>
      <c r="F77" s="12">
        <v>-11.757069172757401</v>
      </c>
      <c r="G77" s="12">
        <v>-2.4140307544379001</v>
      </c>
      <c r="H77" s="12">
        <v>-2.10111956202761</v>
      </c>
      <c r="I77" s="12">
        <v>-3.6834550676168303</v>
      </c>
      <c r="K77" s="15"/>
      <c r="L77" s="16"/>
    </row>
    <row r="78" spans="1:12" ht="13" x14ac:dyDescent="0.3">
      <c r="A78" s="7" t="s">
        <v>25</v>
      </c>
      <c r="B78" s="13">
        <v>5.2143309177116901</v>
      </c>
      <c r="C78" s="13">
        <v>-17.142194319879199</v>
      </c>
      <c r="D78" s="13">
        <v>3.1842509274862598</v>
      </c>
      <c r="E78" s="13">
        <v>3.4827803264156101</v>
      </c>
      <c r="F78" s="13">
        <v>-7.0824787240335398</v>
      </c>
      <c r="G78" s="13">
        <v>6.3251744786841195</v>
      </c>
      <c r="H78" s="13">
        <v>7.0339421208386401</v>
      </c>
      <c r="I78" s="13">
        <v>3.26608769984768</v>
      </c>
      <c r="K78" s="15"/>
      <c r="L78" s="16"/>
    </row>
    <row r="79" spans="1:12" x14ac:dyDescent="0.25">
      <c r="B79" s="16"/>
      <c r="C79" s="16"/>
      <c r="D79" s="16"/>
      <c r="E79" s="16"/>
      <c r="F79" s="16"/>
      <c r="G79" s="16"/>
      <c r="H79" s="16"/>
      <c r="I79" s="16"/>
    </row>
    <row r="80" spans="1:12" ht="15" x14ac:dyDescent="0.3">
      <c r="A80" s="3" t="s">
        <v>101</v>
      </c>
      <c r="B80" s="4">
        <v>2023</v>
      </c>
      <c r="C80" s="4">
        <v>2023</v>
      </c>
      <c r="D80" s="4">
        <v>2023</v>
      </c>
      <c r="E80" s="4">
        <v>2023</v>
      </c>
      <c r="F80" s="4">
        <v>2022</v>
      </c>
      <c r="G80" s="16"/>
      <c r="H80" s="16"/>
      <c r="I80" s="16"/>
    </row>
    <row r="81" spans="1:9" ht="13.5" thickBot="1" x14ac:dyDescent="0.35">
      <c r="A81" s="5" t="s">
        <v>23</v>
      </c>
      <c r="B81" s="20" t="s">
        <v>41</v>
      </c>
      <c r="C81" s="6" t="s">
        <v>42</v>
      </c>
      <c r="D81" s="6" t="s">
        <v>43</v>
      </c>
      <c r="E81" s="6" t="s">
        <v>44</v>
      </c>
      <c r="F81" s="20" t="s">
        <v>41</v>
      </c>
      <c r="G81" s="16"/>
      <c r="H81" s="16"/>
      <c r="I81" s="16"/>
    </row>
    <row r="82" spans="1:9" x14ac:dyDescent="0.25">
      <c r="A82" s="1" t="s">
        <v>98</v>
      </c>
      <c r="B82" s="11">
        <v>71.48113770585833</v>
      </c>
      <c r="C82" s="11">
        <v>67.503656633632659</v>
      </c>
      <c r="D82" s="11">
        <v>91.600915879219784</v>
      </c>
      <c r="E82" s="11">
        <v>95.660485548111069</v>
      </c>
      <c r="F82" s="11">
        <v>111.9817138621891</v>
      </c>
      <c r="G82" s="16"/>
      <c r="H82" s="16"/>
      <c r="I82" s="16"/>
    </row>
    <row r="83" spans="1:9" x14ac:dyDescent="0.25">
      <c r="A83" s="1" t="s">
        <v>99</v>
      </c>
      <c r="B83" s="10">
        <v>8.9473852445746012</v>
      </c>
      <c r="C83" s="10">
        <v>20.751872998214193</v>
      </c>
      <c r="D83" s="10">
        <v>21.142456973672019</v>
      </c>
      <c r="E83" s="10">
        <v>22.366534779102928</v>
      </c>
      <c r="F83" s="10">
        <v>9.1948640350057005</v>
      </c>
      <c r="G83" s="16"/>
      <c r="H83" s="16"/>
      <c r="I83" s="16"/>
    </row>
    <row r="84" spans="1:9" x14ac:dyDescent="0.25">
      <c r="A84" s="8" t="s">
        <v>34</v>
      </c>
      <c r="B84" s="12">
        <v>264.85846708386231</v>
      </c>
      <c r="C84" s="12">
        <v>269.33196658939499</v>
      </c>
      <c r="D84" s="12">
        <v>271.91761252498719</v>
      </c>
      <c r="E84" s="12">
        <v>291.46491701690456</v>
      </c>
      <c r="F84" s="12">
        <v>292.8184119014204</v>
      </c>
      <c r="G84" s="16"/>
      <c r="H84" s="16"/>
      <c r="I84" s="16"/>
    </row>
    <row r="85" spans="1:9" ht="13" x14ac:dyDescent="0.3">
      <c r="A85" s="7" t="s">
        <v>25</v>
      </c>
      <c r="B85" s="13">
        <v>345.28699003429523</v>
      </c>
      <c r="C85" s="13">
        <v>357.58749622124185</v>
      </c>
      <c r="D85" s="13">
        <v>384.660985377879</v>
      </c>
      <c r="E85" s="13">
        <v>409.49193734411853</v>
      </c>
      <c r="F85" s="13">
        <v>413.99498979861522</v>
      </c>
      <c r="G85" s="16"/>
      <c r="H85" s="16"/>
      <c r="I85" s="16"/>
    </row>
    <row r="86" spans="1:9" ht="6" customHeight="1" x14ac:dyDescent="0.3">
      <c r="A86" s="7"/>
      <c r="B86" s="13"/>
      <c r="C86" s="13"/>
      <c r="D86" s="13"/>
      <c r="E86" s="13"/>
      <c r="F86" s="13"/>
      <c r="G86" s="16"/>
      <c r="H86" s="16"/>
      <c r="I86" s="16"/>
    </row>
    <row r="87" spans="1:9" ht="13" x14ac:dyDescent="0.3">
      <c r="A87" s="61" t="s">
        <v>102</v>
      </c>
      <c r="B87" s="13"/>
      <c r="C87" s="13"/>
      <c r="D87" s="13"/>
      <c r="E87" s="13"/>
      <c r="F87" s="13"/>
      <c r="G87" s="16"/>
      <c r="H87" s="16"/>
      <c r="I87" s="16"/>
    </row>
    <row r="88" spans="1:9" x14ac:dyDescent="0.25">
      <c r="G88" s="16"/>
      <c r="H88" s="16"/>
      <c r="I88" s="16"/>
    </row>
    <row r="89" spans="1:9" ht="13" x14ac:dyDescent="0.3">
      <c r="A89" s="3" t="s">
        <v>33</v>
      </c>
      <c r="B89" s="4">
        <v>2023</v>
      </c>
      <c r="C89" s="4">
        <v>2023</v>
      </c>
      <c r="D89" s="4">
        <v>2023</v>
      </c>
      <c r="E89" s="4">
        <v>2023</v>
      </c>
      <c r="F89" s="4">
        <v>2022</v>
      </c>
      <c r="G89" s="4">
        <v>2022</v>
      </c>
      <c r="H89" s="4">
        <v>2022</v>
      </c>
      <c r="I89" s="4">
        <v>2022</v>
      </c>
    </row>
    <row r="90" spans="1:9" ht="13.5" thickBot="1" x14ac:dyDescent="0.35">
      <c r="A90" s="5" t="s">
        <v>23</v>
      </c>
      <c r="B90" s="6" t="s">
        <v>8</v>
      </c>
      <c r="C90" s="6" t="s">
        <v>35</v>
      </c>
      <c r="D90" s="6" t="s">
        <v>3</v>
      </c>
      <c r="E90" s="6" t="s">
        <v>1</v>
      </c>
      <c r="F90" s="6" t="s">
        <v>8</v>
      </c>
      <c r="G90" s="6" t="s">
        <v>35</v>
      </c>
      <c r="H90" s="6" t="s">
        <v>3</v>
      </c>
      <c r="I90" s="6" t="s">
        <v>1</v>
      </c>
    </row>
    <row r="91" spans="1:9" x14ac:dyDescent="0.25">
      <c r="A91" s="1" t="s">
        <v>98</v>
      </c>
      <c r="B91" s="11">
        <v>0.75112437670745491</v>
      </c>
      <c r="C91" s="11">
        <v>5.140584408103395E-2</v>
      </c>
      <c r="D91" s="11">
        <v>0.58301033448317596</v>
      </c>
      <c r="E91" s="11">
        <v>0.24127705741181502</v>
      </c>
      <c r="F91" s="11">
        <v>1.0112053955415199</v>
      </c>
      <c r="G91" s="11">
        <v>0.56731611470176502</v>
      </c>
      <c r="H91" s="11">
        <v>0.462975771127911</v>
      </c>
      <c r="I91" s="11">
        <v>0.47321983143625401</v>
      </c>
    </row>
    <row r="92" spans="1:9" x14ac:dyDescent="0.25">
      <c r="A92" s="1" t="s">
        <v>99</v>
      </c>
      <c r="B92" s="10">
        <v>3.7677907954866995E-2</v>
      </c>
      <c r="C92" s="10">
        <v>5.8908326256763795E-2</v>
      </c>
      <c r="D92" s="10">
        <v>5.4318344735447201E-2</v>
      </c>
      <c r="E92" s="10">
        <v>7.1742879873250001E-3</v>
      </c>
      <c r="F92" s="10">
        <v>3.9038937817599595E-2</v>
      </c>
      <c r="G92" s="10">
        <v>3.9024507498000002E-2</v>
      </c>
      <c r="H92" s="10">
        <v>6.5023132000000001E-3</v>
      </c>
      <c r="I92" s="10">
        <v>-2.264989815E-2</v>
      </c>
    </row>
    <row r="93" spans="1:9" x14ac:dyDescent="0.25">
      <c r="A93" s="8" t="s">
        <v>34</v>
      </c>
      <c r="B93" s="12">
        <v>0.71121622999999989</v>
      </c>
      <c r="C93" s="12">
        <v>0.24054875000000001</v>
      </c>
      <c r="D93" s="12">
        <v>0.57460690000000003</v>
      </c>
      <c r="E93" s="12">
        <v>0.15874452</v>
      </c>
      <c r="F93" s="12">
        <v>0.29036774999999998</v>
      </c>
      <c r="G93" s="12">
        <v>9.2365749999999996E-2</v>
      </c>
      <c r="H93" s="12">
        <v>0.14323771999999999</v>
      </c>
      <c r="I93" s="12">
        <v>0.29260865000000003</v>
      </c>
    </row>
    <row r="94" spans="1:9" ht="13" x14ac:dyDescent="0.3">
      <c r="A94" s="7" t="s">
        <v>25</v>
      </c>
      <c r="B94" s="13">
        <v>1.5000185146623219</v>
      </c>
      <c r="C94" s="13">
        <v>0.35086292033779776</v>
      </c>
      <c r="D94" s="13">
        <v>1.2119355792186233</v>
      </c>
      <c r="E94" s="13">
        <v>0.40719586539913999</v>
      </c>
      <c r="F94" s="13">
        <v>1.3406120833591195</v>
      </c>
      <c r="G94" s="13">
        <v>0.69870637219976506</v>
      </c>
      <c r="H94" s="13">
        <v>0.61271580432791095</v>
      </c>
      <c r="I94" s="13">
        <v>0.74317858328625408</v>
      </c>
    </row>
    <row r="96" spans="1:9" ht="13" x14ac:dyDescent="0.3">
      <c r="A96" s="3" t="s">
        <v>92</v>
      </c>
      <c r="B96" s="4">
        <v>2023</v>
      </c>
      <c r="C96" s="4">
        <v>2023</v>
      </c>
      <c r="D96" s="4">
        <v>2023</v>
      </c>
      <c r="E96" s="4">
        <v>2023</v>
      </c>
      <c r="F96" s="4">
        <v>2022</v>
      </c>
    </row>
    <row r="97" spans="1:6" ht="13.5" thickBot="1" x14ac:dyDescent="0.35">
      <c r="A97" s="5" t="s">
        <v>23</v>
      </c>
      <c r="B97" s="6" t="s">
        <v>9</v>
      </c>
      <c r="C97" s="6" t="s">
        <v>6</v>
      </c>
      <c r="D97" s="6" t="s">
        <v>4</v>
      </c>
      <c r="E97" s="6" t="s">
        <v>1</v>
      </c>
      <c r="F97" s="6" t="s">
        <v>9</v>
      </c>
    </row>
    <row r="98" spans="1:6" x14ac:dyDescent="0.25">
      <c r="A98" s="1" t="s">
        <v>98</v>
      </c>
      <c r="B98" s="10">
        <v>31.676624818743697</v>
      </c>
      <c r="C98" s="10">
        <v>29.457146885463899</v>
      </c>
      <c r="D98" s="10">
        <v>5.3324524546868801</v>
      </c>
      <c r="E98" s="10">
        <v>2.6877016411728998</v>
      </c>
      <c r="F98" s="10">
        <v>11.340458675658699</v>
      </c>
    </row>
    <row r="99" spans="1:6" x14ac:dyDescent="0.25">
      <c r="A99" s="1" t="s">
        <v>99</v>
      </c>
      <c r="B99" s="10">
        <v>3.6423136291758746</v>
      </c>
      <c r="C99" s="10">
        <v>2.856778963926331</v>
      </c>
      <c r="D99" s="10">
        <v>1.84102866821352</v>
      </c>
      <c r="E99" s="10">
        <v>0.91957747662233402</v>
      </c>
      <c r="F99" s="10">
        <v>3.9397606687794799</v>
      </c>
    </row>
    <row r="100" spans="1:6" x14ac:dyDescent="0.25">
      <c r="A100" s="8" t="s">
        <v>34</v>
      </c>
      <c r="B100" s="12">
        <v>8.9238767440847702E-2</v>
      </c>
      <c r="C100" s="12">
        <v>6.3287950615128999E-2</v>
      </c>
      <c r="D100" s="12">
        <v>3.8513090000000902E-2</v>
      </c>
      <c r="E100" s="12">
        <v>1.6931349999999998E-2</v>
      </c>
      <c r="F100" s="12">
        <v>9.8878697502776891</v>
      </c>
    </row>
    <row r="101" spans="1:6" ht="13" x14ac:dyDescent="0.3">
      <c r="A101" s="7" t="s">
        <v>25</v>
      </c>
      <c r="B101" s="13">
        <v>35.408177215360496</v>
      </c>
      <c r="C101" s="13">
        <v>32.3772138000054</v>
      </c>
      <c r="D101" s="13">
        <v>7.21199421290041</v>
      </c>
      <c r="E101" s="13">
        <v>3.62421046779524</v>
      </c>
      <c r="F101" s="13">
        <v>25.168089094715889</v>
      </c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&amp;COriola | &amp;F | &amp;A</oddHeader>
  </headerFooter>
  <rowBreaks count="1" manualBreakCount="1">
    <brk id="79" max="8" man="1"/>
  </rowBreaks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C3379-B18C-442B-86B5-3457EC5C6FCD}">
  <sheetPr>
    <pageSetUpPr fitToPage="1"/>
  </sheetPr>
  <dimension ref="A1:M87"/>
  <sheetViews>
    <sheetView showGridLines="0" zoomScaleNormal="100" workbookViewId="0"/>
  </sheetViews>
  <sheetFormatPr defaultColWidth="9.1796875" defaultRowHeight="12.5" x14ac:dyDescent="0.25"/>
  <cols>
    <col min="1" max="1" width="38.81640625" style="1" customWidth="1"/>
    <col min="2" max="12" width="8.7265625" style="1" customWidth="1"/>
    <col min="13" max="13" width="45.81640625" style="1" bestFit="1" customWidth="1"/>
    <col min="14" max="16384" width="9.1796875" style="1"/>
  </cols>
  <sheetData>
    <row r="1" spans="1:13" ht="13" x14ac:dyDescent="0.3">
      <c r="A1" s="2" t="s">
        <v>138</v>
      </c>
    </row>
    <row r="3" spans="1:13" ht="13" x14ac:dyDescent="0.3">
      <c r="A3" s="3" t="s">
        <v>22</v>
      </c>
      <c r="B3" s="4">
        <v>2023</v>
      </c>
      <c r="C3" s="4">
        <v>2023</v>
      </c>
      <c r="D3" s="4">
        <v>2023</v>
      </c>
      <c r="E3" s="4">
        <v>2023</v>
      </c>
      <c r="F3" s="4">
        <v>2022</v>
      </c>
    </row>
    <row r="4" spans="1:13" ht="13.5" thickBot="1" x14ac:dyDescent="0.35">
      <c r="A4" s="5" t="s">
        <v>23</v>
      </c>
      <c r="B4" s="6" t="s">
        <v>9</v>
      </c>
      <c r="C4" s="6" t="s">
        <v>6</v>
      </c>
      <c r="D4" s="6" t="s">
        <v>4</v>
      </c>
      <c r="E4" s="6" t="s">
        <v>1</v>
      </c>
      <c r="F4" s="6" t="s">
        <v>9</v>
      </c>
    </row>
    <row r="5" spans="1:13" x14ac:dyDescent="0.25">
      <c r="A5" s="1" t="s">
        <v>139</v>
      </c>
      <c r="B5" s="11">
        <v>3263.7901397426599</v>
      </c>
      <c r="C5" s="11">
        <v>2378.05694163819</v>
      </c>
      <c r="D5" s="11">
        <v>1592.07764307087</v>
      </c>
      <c r="E5" s="11">
        <v>771.34331036664605</v>
      </c>
      <c r="F5" s="11">
        <v>3139.6615512701997</v>
      </c>
    </row>
    <row r="6" spans="1:13" x14ac:dyDescent="0.25">
      <c r="A6" s="1" t="s">
        <v>99</v>
      </c>
      <c r="B6" s="10">
        <v>306.16142210618301</v>
      </c>
      <c r="C6" s="10">
        <v>230.87123934500599</v>
      </c>
      <c r="D6" s="10">
        <v>157.03677846450799</v>
      </c>
      <c r="E6" s="10">
        <v>77.636270940620392</v>
      </c>
      <c r="F6" s="10">
        <v>352.68247241486</v>
      </c>
    </row>
    <row r="7" spans="1:13" ht="14.5" x14ac:dyDescent="0.25">
      <c r="A7" s="8" t="s">
        <v>24</v>
      </c>
      <c r="B7" s="12">
        <v>-0.35317683859284443</v>
      </c>
      <c r="C7" s="12">
        <v>-0.25608049128595667</v>
      </c>
      <c r="D7" s="12">
        <v>-0.16157408743788437</v>
      </c>
      <c r="E7" s="12">
        <v>-7.4623402498446012E-2</v>
      </c>
      <c r="F7" s="12">
        <v>-0.15402118543988763</v>
      </c>
      <c r="M7" s="9"/>
    </row>
    <row r="8" spans="1:13" ht="14.5" x14ac:dyDescent="0.3">
      <c r="A8" s="7" t="s">
        <v>25</v>
      </c>
      <c r="B8" s="13">
        <v>3569.5983850102502</v>
      </c>
      <c r="C8" s="13">
        <v>2608.67210049191</v>
      </c>
      <c r="D8" s="13">
        <v>1748.95284744794</v>
      </c>
      <c r="E8" s="13">
        <v>848.90495790476803</v>
      </c>
      <c r="F8" s="13">
        <v>3492.1900024996198</v>
      </c>
      <c r="M8" s="9"/>
    </row>
    <row r="9" spans="1:13" ht="14.5" x14ac:dyDescent="0.25">
      <c r="M9" s="9"/>
    </row>
    <row r="10" spans="1:13" ht="14.5" x14ac:dyDescent="0.3">
      <c r="A10" s="3" t="s">
        <v>26</v>
      </c>
      <c r="B10" s="4">
        <v>2023</v>
      </c>
      <c r="C10" s="4">
        <v>2023</v>
      </c>
      <c r="D10" s="4">
        <v>2023</v>
      </c>
      <c r="E10" s="4">
        <v>2023</v>
      </c>
      <c r="F10" s="4">
        <v>2022</v>
      </c>
      <c r="M10" s="9"/>
    </row>
    <row r="11" spans="1:13" ht="15" thickBot="1" x14ac:dyDescent="0.35">
      <c r="A11" s="5" t="s">
        <v>23</v>
      </c>
      <c r="B11" s="6" t="s">
        <v>9</v>
      </c>
      <c r="C11" s="6" t="s">
        <v>6</v>
      </c>
      <c r="D11" s="6" t="s">
        <v>4</v>
      </c>
      <c r="E11" s="6" t="s">
        <v>1</v>
      </c>
      <c r="F11" s="6" t="s">
        <v>9</v>
      </c>
      <c r="M11" s="9"/>
    </row>
    <row r="12" spans="1:13" ht="14.5" x14ac:dyDescent="0.25">
      <c r="A12" s="1" t="s">
        <v>139</v>
      </c>
      <c r="B12" s="11">
        <v>1170.3633541895399</v>
      </c>
      <c r="C12" s="11">
        <v>861.25471407008899</v>
      </c>
      <c r="D12" s="11">
        <v>579.03385161227095</v>
      </c>
      <c r="E12" s="11">
        <v>273.576394586856</v>
      </c>
      <c r="F12" s="11">
        <v>1112.0612266760002</v>
      </c>
      <c r="M12" s="9"/>
    </row>
    <row r="13" spans="1:13" ht="14.5" x14ac:dyDescent="0.25">
      <c r="A13" s="1" t="s">
        <v>99</v>
      </c>
      <c r="B13" s="10">
        <v>305.68432704738404</v>
      </c>
      <c r="C13" s="10">
        <v>230.58769630974999</v>
      </c>
      <c r="D13" s="10">
        <v>156.820183959671</v>
      </c>
      <c r="E13" s="10">
        <v>77.515155590564206</v>
      </c>
      <c r="F13" s="10">
        <v>351.354942548422</v>
      </c>
      <c r="M13" s="9"/>
    </row>
    <row r="14" spans="1:13" ht="14.5" x14ac:dyDescent="0.25">
      <c r="A14" s="8" t="s">
        <v>27</v>
      </c>
      <c r="B14" s="12">
        <v>-0.35317683860398574</v>
      </c>
      <c r="C14" s="12">
        <v>-0.25608049128891253</v>
      </c>
      <c r="D14" s="12">
        <v>-0.16157408744186341</v>
      </c>
      <c r="E14" s="12">
        <v>-7.462340249924182E-2</v>
      </c>
      <c r="F14" s="12">
        <v>-0.15402118544216137</v>
      </c>
      <c r="M14" s="9"/>
    </row>
    <row r="15" spans="1:13" ht="14.5" x14ac:dyDescent="0.3">
      <c r="A15" s="7" t="s">
        <v>25</v>
      </c>
      <c r="B15" s="13">
        <v>1475.6945043983199</v>
      </c>
      <c r="C15" s="13">
        <v>1091.5863298885502</v>
      </c>
      <c r="D15" s="13">
        <v>735.69246148450009</v>
      </c>
      <c r="E15" s="13">
        <v>351.01692677492099</v>
      </c>
      <c r="F15" s="13">
        <v>1463.2621480389801</v>
      </c>
      <c r="M15" s="9"/>
    </row>
    <row r="16" spans="1:13" ht="14.5" x14ac:dyDescent="0.25">
      <c r="M16" s="9"/>
    </row>
    <row r="17" spans="1:13" ht="13" x14ac:dyDescent="0.3">
      <c r="A17" s="3" t="s">
        <v>29</v>
      </c>
      <c r="B17" s="4">
        <v>2023</v>
      </c>
      <c r="C17" s="4">
        <v>2023</v>
      </c>
      <c r="D17" s="4">
        <v>2023</v>
      </c>
      <c r="E17" s="4">
        <v>2023</v>
      </c>
      <c r="F17" s="4">
        <v>2022</v>
      </c>
    </row>
    <row r="18" spans="1:13" ht="13.5" thickBot="1" x14ac:dyDescent="0.35">
      <c r="A18" s="5" t="s">
        <v>23</v>
      </c>
      <c r="B18" s="6" t="s">
        <v>9</v>
      </c>
      <c r="C18" s="6" t="s">
        <v>6</v>
      </c>
      <c r="D18" s="6" t="s">
        <v>4</v>
      </c>
      <c r="E18" s="6" t="s">
        <v>1</v>
      </c>
      <c r="F18" s="6" t="s">
        <v>9</v>
      </c>
    </row>
    <row r="19" spans="1:13" x14ac:dyDescent="0.25">
      <c r="A19" s="1" t="s">
        <v>139</v>
      </c>
      <c r="B19" s="11">
        <v>17.359372426807003</v>
      </c>
      <c r="C19" s="11">
        <v>11.679266945904299</v>
      </c>
      <c r="D19" s="11">
        <v>7.4737497566378197</v>
      </c>
      <c r="E19" s="11">
        <v>3.61332358789369</v>
      </c>
      <c r="F19" s="11">
        <v>13.825737567109</v>
      </c>
    </row>
    <row r="20" spans="1:13" x14ac:dyDescent="0.25">
      <c r="A20" s="1" t="s">
        <v>99</v>
      </c>
      <c r="B20" s="10">
        <v>8.9487427282935794</v>
      </c>
      <c r="C20" s="10">
        <v>7.1373759389398099</v>
      </c>
      <c r="D20" s="10">
        <v>4.7061719487842701</v>
      </c>
      <c r="E20" s="10">
        <v>3.0411259020527801</v>
      </c>
      <c r="F20" s="10">
        <v>6.5409274045995902</v>
      </c>
    </row>
    <row r="21" spans="1:13" x14ac:dyDescent="0.25">
      <c r="A21" s="8" t="s">
        <v>34</v>
      </c>
      <c r="B21" s="12">
        <v>-6.8184990302844302</v>
      </c>
      <c r="C21" s="12">
        <v>-5.5529958160855095</v>
      </c>
      <c r="D21" s="12">
        <v>-4.0889613144222601</v>
      </c>
      <c r="E21" s="12">
        <v>-2.7192479308632502</v>
      </c>
      <c r="F21" s="12">
        <v>-8.4470409331948613</v>
      </c>
    </row>
    <row r="22" spans="1:13" ht="13" x14ac:dyDescent="0.3">
      <c r="A22" s="7" t="s">
        <v>25</v>
      </c>
      <c r="B22" s="13">
        <v>19.489616124800701</v>
      </c>
      <c r="C22" s="13">
        <v>13.263647068743801</v>
      </c>
      <c r="D22" s="13">
        <v>8.0909603909886592</v>
      </c>
      <c r="E22" s="13">
        <v>3.9352015590833598</v>
      </c>
      <c r="F22" s="13">
        <v>11.919624038532</v>
      </c>
    </row>
    <row r="23" spans="1:13" x14ac:dyDescent="0.25">
      <c r="B23" s="16"/>
      <c r="C23" s="16"/>
      <c r="D23" s="16"/>
      <c r="E23" s="16"/>
      <c r="F23" s="16"/>
    </row>
    <row r="24" spans="1:13" ht="14.5" x14ac:dyDescent="0.3">
      <c r="A24" s="3" t="s">
        <v>28</v>
      </c>
      <c r="B24" s="4">
        <v>2023</v>
      </c>
      <c r="C24" s="4">
        <v>2023</v>
      </c>
      <c r="D24" s="4">
        <v>2023</v>
      </c>
      <c r="E24" s="4">
        <v>2023</v>
      </c>
      <c r="F24" s="4">
        <v>2022</v>
      </c>
      <c r="M24" s="9"/>
    </row>
    <row r="25" spans="1:13" ht="15" thickBot="1" x14ac:dyDescent="0.35">
      <c r="A25" s="5" t="s">
        <v>23</v>
      </c>
      <c r="B25" s="6" t="s">
        <v>9</v>
      </c>
      <c r="C25" s="6" t="s">
        <v>6</v>
      </c>
      <c r="D25" s="6" t="s">
        <v>4</v>
      </c>
      <c r="E25" s="6" t="s">
        <v>1</v>
      </c>
      <c r="F25" s="6" t="s">
        <v>9</v>
      </c>
      <c r="M25" s="9"/>
    </row>
    <row r="26" spans="1:13" ht="14.5" x14ac:dyDescent="0.25">
      <c r="A26" s="1" t="s">
        <v>139</v>
      </c>
      <c r="B26" s="11">
        <v>-0.81535737944450493</v>
      </c>
      <c r="C26" s="11">
        <v>-6.4954619915374305</v>
      </c>
      <c r="D26" s="11">
        <v>7.4737497566378197</v>
      </c>
      <c r="E26" s="11">
        <v>3.61332358789369</v>
      </c>
      <c r="F26" s="11">
        <v>15.166403057751701</v>
      </c>
      <c r="M26" s="9"/>
    </row>
    <row r="27" spans="1:13" x14ac:dyDescent="0.25">
      <c r="A27" s="1" t="s">
        <v>99</v>
      </c>
      <c r="B27" s="10">
        <v>8.6345600277422907</v>
      </c>
      <c r="C27" s="10">
        <v>6.8231943843863201</v>
      </c>
      <c r="D27" s="10">
        <v>4.4913094271345502</v>
      </c>
      <c r="E27" s="10">
        <v>3.0085244560115396</v>
      </c>
      <c r="F27" s="10">
        <v>6.5409274045995902</v>
      </c>
    </row>
    <row r="28" spans="1:13" x14ac:dyDescent="0.25">
      <c r="A28" s="8" t="s">
        <v>34</v>
      </c>
      <c r="B28" s="12">
        <v>-6.9700867402844402</v>
      </c>
      <c r="C28" s="12">
        <v>-5.5529958160855095</v>
      </c>
      <c r="D28" s="12">
        <v>-4.0889613144222601</v>
      </c>
      <c r="E28" s="12">
        <v>-2.7192479308632502</v>
      </c>
      <c r="F28" s="12">
        <v>-19.955674556839803</v>
      </c>
    </row>
    <row r="29" spans="1:13" ht="13" x14ac:dyDescent="0.3">
      <c r="A29" s="7" t="s">
        <v>25</v>
      </c>
      <c r="B29" s="13">
        <v>0.84911590799785897</v>
      </c>
      <c r="C29" s="13">
        <v>-5.2252634232514401</v>
      </c>
      <c r="D29" s="13">
        <v>7.8760978693388299</v>
      </c>
      <c r="E29" s="13">
        <v>3.9026001130421299</v>
      </c>
      <c r="F29" s="13">
        <v>1.75165590552974</v>
      </c>
    </row>
    <row r="30" spans="1:13" x14ac:dyDescent="0.25">
      <c r="B30" s="16"/>
      <c r="C30" s="16"/>
      <c r="D30" s="16"/>
      <c r="E30" s="16"/>
      <c r="F30" s="16"/>
    </row>
    <row r="31" spans="1:13" ht="14.5" x14ac:dyDescent="0.3">
      <c r="A31" s="3" t="s">
        <v>105</v>
      </c>
      <c r="B31" s="4">
        <v>2023</v>
      </c>
      <c r="C31" s="4">
        <v>2023</v>
      </c>
      <c r="D31" s="4">
        <v>2023</v>
      </c>
      <c r="E31" s="4">
        <v>2023</v>
      </c>
      <c r="F31" s="4">
        <v>2022</v>
      </c>
      <c r="M31" s="9"/>
    </row>
    <row r="32" spans="1:13" ht="15" thickBot="1" x14ac:dyDescent="0.35">
      <c r="A32" s="5" t="s">
        <v>23</v>
      </c>
      <c r="B32" s="6" t="s">
        <v>9</v>
      </c>
      <c r="C32" s="6" t="s">
        <v>6</v>
      </c>
      <c r="D32" s="6" t="s">
        <v>4</v>
      </c>
      <c r="E32" s="6" t="s">
        <v>1</v>
      </c>
      <c r="F32" s="6" t="s">
        <v>9</v>
      </c>
      <c r="M32" s="9"/>
    </row>
    <row r="33" spans="1:13" ht="14.5" x14ac:dyDescent="0.25">
      <c r="A33" s="1" t="s">
        <v>139</v>
      </c>
      <c r="B33" s="11">
        <v>18.174729806251499</v>
      </c>
      <c r="C33" s="11">
        <v>18.174728937441699</v>
      </c>
      <c r="D33" s="11">
        <v>0</v>
      </c>
      <c r="E33" s="11">
        <v>0</v>
      </c>
      <c r="F33" s="11">
        <v>-1.34066549064273</v>
      </c>
      <c r="H33" s="16"/>
      <c r="I33" s="16"/>
      <c r="J33" s="16"/>
      <c r="K33" s="16"/>
      <c r="L33" s="16"/>
      <c r="M33" s="9"/>
    </row>
    <row r="34" spans="1:13" x14ac:dyDescent="0.25">
      <c r="A34" s="1" t="s">
        <v>99</v>
      </c>
      <c r="B34" s="10">
        <v>0.314182700551278</v>
      </c>
      <c r="C34" s="10">
        <v>0.31418155455348501</v>
      </c>
      <c r="D34" s="10">
        <v>0.21486252164970901</v>
      </c>
      <c r="E34" s="10">
        <v>3.2601446041238998E-2</v>
      </c>
      <c r="F34" s="10">
        <v>0</v>
      </c>
      <c r="H34" s="16"/>
      <c r="I34" s="16"/>
      <c r="J34" s="16"/>
      <c r="K34" s="16"/>
      <c r="L34" s="16"/>
    </row>
    <row r="35" spans="1:13" x14ac:dyDescent="0.25">
      <c r="A35" s="8" t="s">
        <v>34</v>
      </c>
      <c r="B35" s="12">
        <v>0.15158770999999999</v>
      </c>
      <c r="C35" s="12">
        <v>0</v>
      </c>
      <c r="D35" s="12">
        <v>0</v>
      </c>
      <c r="E35" s="12">
        <v>0</v>
      </c>
      <c r="F35" s="12">
        <v>11.508633623644899</v>
      </c>
      <c r="H35" s="16"/>
      <c r="I35" s="16"/>
      <c r="J35" s="16"/>
      <c r="K35" s="16"/>
      <c r="L35" s="16"/>
    </row>
    <row r="36" spans="1:13" ht="13" x14ac:dyDescent="0.3">
      <c r="A36" s="7" t="s">
        <v>25</v>
      </c>
      <c r="B36" s="13">
        <v>18.640500216802778</v>
      </c>
      <c r="C36" s="13">
        <v>18.488910491995185</v>
      </c>
      <c r="D36" s="13">
        <v>0.21486252164970901</v>
      </c>
      <c r="E36" s="13">
        <v>3.2601446041238998E-2</v>
      </c>
      <c r="F36" s="13">
        <v>10.167968133002169</v>
      </c>
      <c r="H36" s="16"/>
      <c r="I36" s="16"/>
      <c r="J36" s="16"/>
      <c r="K36" s="16"/>
      <c r="L36" s="16"/>
    </row>
    <row r="37" spans="1:13" x14ac:dyDescent="0.25">
      <c r="B37" s="16"/>
      <c r="C37" s="16"/>
      <c r="D37" s="16"/>
      <c r="E37" s="16"/>
      <c r="F37" s="16"/>
    </row>
    <row r="38" spans="1:13" ht="13" x14ac:dyDescent="0.3">
      <c r="A38" s="3" t="s">
        <v>104</v>
      </c>
      <c r="B38" s="4">
        <v>2023</v>
      </c>
      <c r="C38" s="4">
        <v>2023</v>
      </c>
      <c r="D38" s="4">
        <v>2023</v>
      </c>
      <c r="E38" s="4">
        <v>2023</v>
      </c>
      <c r="F38" s="4">
        <v>2022</v>
      </c>
    </row>
    <row r="39" spans="1:13" ht="13.5" thickBot="1" x14ac:dyDescent="0.35">
      <c r="A39" s="5" t="s">
        <v>93</v>
      </c>
      <c r="B39" s="6" t="s">
        <v>9</v>
      </c>
      <c r="C39" s="6" t="s">
        <v>6</v>
      </c>
      <c r="D39" s="6" t="s">
        <v>4</v>
      </c>
      <c r="E39" s="6" t="s">
        <v>1</v>
      </c>
      <c r="F39" s="6" t="s">
        <v>9</v>
      </c>
    </row>
    <row r="40" spans="1:13" x14ac:dyDescent="0.25">
      <c r="A40" s="1" t="s">
        <v>139</v>
      </c>
      <c r="B40" s="14">
        <v>372.39540036442401</v>
      </c>
      <c r="C40" s="14">
        <v>374.35920669637397</v>
      </c>
      <c r="D40" s="14">
        <v>385.64840871499899</v>
      </c>
      <c r="E40" s="14">
        <v>365.15683415623101</v>
      </c>
      <c r="F40" s="14">
        <v>333.18591773985497</v>
      </c>
    </row>
    <row r="41" spans="1:13" x14ac:dyDescent="0.25">
      <c r="A41" s="1" t="s">
        <v>99</v>
      </c>
      <c r="B41" s="14">
        <v>276.83589130224198</v>
      </c>
      <c r="C41" s="14">
        <v>259.21565552296897</v>
      </c>
      <c r="D41" s="14">
        <v>277.3673350885</v>
      </c>
      <c r="E41" s="14">
        <v>254.164753434349</v>
      </c>
      <c r="F41" s="14">
        <v>249.63310271469101</v>
      </c>
    </row>
    <row r="42" spans="1:13" x14ac:dyDescent="0.25">
      <c r="A42" s="8" t="s">
        <v>34</v>
      </c>
      <c r="B42" s="17">
        <v>104.454545454545</v>
      </c>
      <c r="C42" s="17">
        <v>68.741304347826201</v>
      </c>
      <c r="D42" s="17">
        <v>69.045238095238005</v>
      </c>
      <c r="E42" s="17">
        <v>104.965036231884</v>
      </c>
      <c r="F42" s="17">
        <v>106.90017045454501</v>
      </c>
    </row>
    <row r="43" spans="1:13" ht="13" x14ac:dyDescent="0.3">
      <c r="A43" s="7" t="s">
        <v>25</v>
      </c>
      <c r="B43" s="18">
        <v>753.68583712121199</v>
      </c>
      <c r="C43" s="18">
        <v>702.31616656716903</v>
      </c>
      <c r="D43" s="18">
        <v>732.06098189873705</v>
      </c>
      <c r="E43" s="18">
        <v>724.286623822465</v>
      </c>
      <c r="F43" s="18">
        <v>689.71919090909205</v>
      </c>
    </row>
    <row r="44" spans="1:13" x14ac:dyDescent="0.25">
      <c r="B44" s="16"/>
      <c r="C44" s="16"/>
      <c r="D44" s="16"/>
      <c r="E44" s="16"/>
      <c r="F44" s="16"/>
    </row>
    <row r="45" spans="1:13" ht="13" x14ac:dyDescent="0.3">
      <c r="A45" s="3" t="s">
        <v>36</v>
      </c>
      <c r="B45" s="4">
        <v>2023</v>
      </c>
      <c r="C45" s="4">
        <v>2023</v>
      </c>
      <c r="D45" s="4">
        <v>2023</v>
      </c>
      <c r="E45" s="4">
        <v>2023</v>
      </c>
      <c r="F45" s="4">
        <v>2022</v>
      </c>
    </row>
    <row r="46" spans="1:13" ht="13.5" thickBot="1" x14ac:dyDescent="0.35">
      <c r="A46" s="5" t="s">
        <v>103</v>
      </c>
      <c r="B46" s="6" t="s">
        <v>9</v>
      </c>
      <c r="C46" s="6" t="s">
        <v>6</v>
      </c>
      <c r="D46" s="6" t="s">
        <v>4</v>
      </c>
      <c r="E46" s="6" t="s">
        <v>1</v>
      </c>
      <c r="F46" s="6" t="s">
        <v>9</v>
      </c>
    </row>
    <row r="47" spans="1:13" x14ac:dyDescent="0.25">
      <c r="A47" s="1" t="s">
        <v>139</v>
      </c>
      <c r="B47" s="14">
        <v>367.97068686993299</v>
      </c>
      <c r="C47" s="14">
        <v>369.302255491062</v>
      </c>
      <c r="D47" s="14">
        <v>364.41152917842197</v>
      </c>
      <c r="E47" s="14">
        <v>360.793180153332</v>
      </c>
      <c r="F47" s="14">
        <v>394.96789337733202</v>
      </c>
    </row>
    <row r="48" spans="1:13" x14ac:dyDescent="0.25">
      <c r="A48" s="1" t="s">
        <v>99</v>
      </c>
      <c r="B48" s="14">
        <v>266.95025420074802</v>
      </c>
      <c r="C48" s="14">
        <v>266.44677903175</v>
      </c>
      <c r="D48" s="14">
        <v>265.36960366445902</v>
      </c>
      <c r="E48" s="14">
        <v>256.11555649191803</v>
      </c>
      <c r="F48" s="14">
        <v>269.47220248855501</v>
      </c>
    </row>
    <row r="49" spans="1:12" ht="12.75" customHeight="1" x14ac:dyDescent="0.25">
      <c r="A49" s="8" t="s">
        <v>34</v>
      </c>
      <c r="B49" s="19">
        <v>86.986510851266303</v>
      </c>
      <c r="C49" s="19">
        <v>81.099817498658098</v>
      </c>
      <c r="D49" s="19">
        <v>86.422544570968398</v>
      </c>
      <c r="E49" s="19">
        <v>94.127948585231096</v>
      </c>
      <c r="F49" s="19">
        <v>78.234727772275406</v>
      </c>
    </row>
    <row r="50" spans="1:12" ht="15" customHeight="1" x14ac:dyDescent="0.3">
      <c r="A50" s="7" t="s">
        <v>25</v>
      </c>
      <c r="B50" s="18">
        <v>721.90745192194697</v>
      </c>
      <c r="C50" s="18">
        <v>716.84885202146995</v>
      </c>
      <c r="D50" s="18">
        <v>716.20367741384996</v>
      </c>
      <c r="E50" s="18">
        <v>711.036685230481</v>
      </c>
      <c r="F50" s="18">
        <v>742.67482363816202</v>
      </c>
    </row>
    <row r="52" spans="1:12" ht="13" x14ac:dyDescent="0.3">
      <c r="A52" s="3" t="s">
        <v>30</v>
      </c>
      <c r="B52" s="4">
        <v>2023</v>
      </c>
      <c r="C52" s="4">
        <v>2023</v>
      </c>
      <c r="D52" s="4">
        <v>2023</v>
      </c>
      <c r="E52" s="4">
        <v>2023</v>
      </c>
      <c r="F52" s="4">
        <v>2022</v>
      </c>
      <c r="G52" s="4">
        <v>2022</v>
      </c>
      <c r="H52" s="4">
        <v>2022</v>
      </c>
      <c r="I52" s="4">
        <v>2022</v>
      </c>
    </row>
    <row r="53" spans="1:12" ht="13.5" thickBot="1" x14ac:dyDescent="0.35">
      <c r="A53" s="5" t="s">
        <v>23</v>
      </c>
      <c r="B53" s="6" t="s">
        <v>8</v>
      </c>
      <c r="C53" s="6" t="s">
        <v>35</v>
      </c>
      <c r="D53" s="6" t="s">
        <v>3</v>
      </c>
      <c r="E53" s="6" t="s">
        <v>1</v>
      </c>
      <c r="F53" s="6" t="s">
        <v>8</v>
      </c>
      <c r="G53" s="6" t="s">
        <v>35</v>
      </c>
      <c r="H53" s="6" t="s">
        <v>3</v>
      </c>
      <c r="I53" s="6" t="s">
        <v>1</v>
      </c>
    </row>
    <row r="54" spans="1:12" x14ac:dyDescent="0.25">
      <c r="A54" s="1" t="s">
        <v>139</v>
      </c>
      <c r="B54" s="11">
        <v>885.7331981044739</v>
      </c>
      <c r="C54" s="11">
        <v>785.97929856732094</v>
      </c>
      <c r="D54" s="11">
        <v>820.73433270422402</v>
      </c>
      <c r="E54" s="11">
        <v>771.34331036664605</v>
      </c>
      <c r="F54" s="11">
        <v>808.04277771484897</v>
      </c>
      <c r="G54" s="11">
        <v>765.24662982154803</v>
      </c>
      <c r="H54" s="11">
        <v>791.62103509821793</v>
      </c>
      <c r="I54" s="11">
        <v>774.75110863558405</v>
      </c>
      <c r="J54" s="11"/>
      <c r="K54" s="15"/>
      <c r="L54" s="16"/>
    </row>
    <row r="55" spans="1:12" x14ac:dyDescent="0.25">
      <c r="A55" s="1" t="s">
        <v>99</v>
      </c>
      <c r="B55" s="10">
        <v>75.290182761176297</v>
      </c>
      <c r="C55" s="10">
        <v>73.834460880498497</v>
      </c>
      <c r="D55" s="10">
        <v>79.400507523887313</v>
      </c>
      <c r="E55" s="10">
        <v>77.636270940620392</v>
      </c>
      <c r="F55" s="10">
        <v>83.224411399158996</v>
      </c>
      <c r="G55" s="10">
        <v>85.444089525019095</v>
      </c>
      <c r="H55" s="10">
        <v>91.771097027508304</v>
      </c>
      <c r="I55" s="10">
        <v>92.242874463173891</v>
      </c>
      <c r="K55" s="15"/>
      <c r="L55" s="16"/>
    </row>
    <row r="56" spans="1:12" x14ac:dyDescent="0.25">
      <c r="A56" s="8" t="s">
        <v>24</v>
      </c>
      <c r="B56" s="12">
        <v>-9.7096347311207865E-2</v>
      </c>
      <c r="C56" s="12">
        <v>-9.4506403844434317E-2</v>
      </c>
      <c r="D56" s="12">
        <v>-8.69506849434174E-2</v>
      </c>
      <c r="E56" s="12">
        <v>-7.4623402498446012E-2</v>
      </c>
      <c r="F56" s="12">
        <v>-4.36684726008707E-2</v>
      </c>
      <c r="G56" s="12">
        <v>-3.1220012179119294E-2</v>
      </c>
      <c r="H56" s="12">
        <v>-3.0788343179210642E-2</v>
      </c>
      <c r="I56" s="12">
        <v>-4.8344357481823863E-2</v>
      </c>
      <c r="K56" s="15"/>
      <c r="L56" s="16"/>
    </row>
    <row r="57" spans="1:12" ht="13" x14ac:dyDescent="0.3">
      <c r="A57" s="7" t="s">
        <v>25</v>
      </c>
      <c r="B57" s="13">
        <v>960.926284518339</v>
      </c>
      <c r="C57" s="13">
        <v>859.71925304397496</v>
      </c>
      <c r="D57" s="13">
        <v>900.04788954316791</v>
      </c>
      <c r="E57" s="13">
        <v>848.90495790476803</v>
      </c>
      <c r="F57" s="13">
        <v>891.22352064140705</v>
      </c>
      <c r="G57" s="13">
        <v>850.65949933438799</v>
      </c>
      <c r="H57" s="13">
        <v>883.36134378254701</v>
      </c>
      <c r="I57" s="13">
        <v>866.94563874127607</v>
      </c>
      <c r="K57" s="15"/>
      <c r="L57" s="16"/>
    </row>
    <row r="59" spans="1:12" ht="13" x14ac:dyDescent="0.3">
      <c r="A59" s="3" t="s">
        <v>31</v>
      </c>
      <c r="B59" s="4">
        <v>2023</v>
      </c>
      <c r="C59" s="4">
        <v>2023</v>
      </c>
      <c r="D59" s="4">
        <v>2023</v>
      </c>
      <c r="E59" s="4">
        <v>2023</v>
      </c>
      <c r="F59" s="4">
        <v>2022</v>
      </c>
      <c r="G59" s="4">
        <v>2022</v>
      </c>
      <c r="H59" s="4">
        <v>2022</v>
      </c>
      <c r="I59" s="4">
        <v>2022</v>
      </c>
    </row>
    <row r="60" spans="1:12" ht="13.5" thickBot="1" x14ac:dyDescent="0.35">
      <c r="A60" s="5" t="s">
        <v>23</v>
      </c>
      <c r="B60" s="6" t="s">
        <v>8</v>
      </c>
      <c r="C60" s="6" t="s">
        <v>35</v>
      </c>
      <c r="D60" s="6" t="s">
        <v>3</v>
      </c>
      <c r="E60" s="6" t="s">
        <v>1</v>
      </c>
      <c r="F60" s="6" t="s">
        <v>8</v>
      </c>
      <c r="G60" s="6" t="s">
        <v>35</v>
      </c>
      <c r="H60" s="6" t="s">
        <v>3</v>
      </c>
      <c r="I60" s="6" t="s">
        <v>1</v>
      </c>
    </row>
    <row r="61" spans="1:12" x14ac:dyDescent="0.25">
      <c r="A61" s="1" t="s">
        <v>139</v>
      </c>
      <c r="B61" s="11">
        <v>309.10864011944801</v>
      </c>
      <c r="C61" s="11">
        <v>282.22086245781901</v>
      </c>
      <c r="D61" s="11">
        <v>305.45745702541501</v>
      </c>
      <c r="E61" s="11">
        <v>273.576394586856</v>
      </c>
      <c r="F61" s="11">
        <v>281.44652228421097</v>
      </c>
      <c r="G61" s="11">
        <v>274.35330760478303</v>
      </c>
      <c r="H61" s="11">
        <v>288.88870053667199</v>
      </c>
      <c r="I61" s="11">
        <v>267.37269625033798</v>
      </c>
      <c r="K61" s="15"/>
      <c r="L61" s="16"/>
    </row>
    <row r="62" spans="1:12" x14ac:dyDescent="0.25">
      <c r="A62" s="1" t="s">
        <v>99</v>
      </c>
      <c r="B62" s="10">
        <v>75.096630737633703</v>
      </c>
      <c r="C62" s="10">
        <v>73.767512350078903</v>
      </c>
      <c r="D62" s="10">
        <v>79.305028369106907</v>
      </c>
      <c r="E62" s="10">
        <v>77.515155590564206</v>
      </c>
      <c r="F62" s="10">
        <v>82.996446626702991</v>
      </c>
      <c r="G62" s="10">
        <v>85.248889362255895</v>
      </c>
      <c r="H62" s="10">
        <v>91.4949771678357</v>
      </c>
      <c r="I62" s="10">
        <v>91.614629391627702</v>
      </c>
      <c r="K62" s="15"/>
      <c r="L62" s="16"/>
    </row>
    <row r="63" spans="1:12" x14ac:dyDescent="0.25">
      <c r="A63" s="8" t="s">
        <v>27</v>
      </c>
      <c r="B63" s="12">
        <v>-9.7096347317688014E-2</v>
      </c>
      <c r="C63" s="12">
        <v>-9.4506403844945908E-2</v>
      </c>
      <c r="D63" s="12">
        <v>-8.6950684943985834E-2</v>
      </c>
      <c r="E63" s="12">
        <v>-7.462340249924182E-2</v>
      </c>
      <c r="F63" s="12">
        <v>-4.3668472603940245E-2</v>
      </c>
      <c r="G63" s="12">
        <v>-3.1220012178948764E-2</v>
      </c>
      <c r="H63" s="12">
        <v>-3.0788343179722233E-2</v>
      </c>
      <c r="I63" s="12">
        <v>-4.8344357482676514E-2</v>
      </c>
      <c r="K63" s="15"/>
      <c r="L63" s="16"/>
    </row>
    <row r="64" spans="1:12" ht="13" x14ac:dyDescent="0.3">
      <c r="A64" s="7" t="s">
        <v>25</v>
      </c>
      <c r="B64" s="13">
        <v>384.10817450976401</v>
      </c>
      <c r="C64" s="13">
        <v>355.89386840405297</v>
      </c>
      <c r="D64" s="13">
        <v>384.67553470957796</v>
      </c>
      <c r="E64" s="13">
        <v>351.01692677492099</v>
      </c>
      <c r="F64" s="13">
        <v>364.39930043831004</v>
      </c>
      <c r="G64" s="13">
        <v>359.57097695485999</v>
      </c>
      <c r="H64" s="13">
        <v>380.35288936132798</v>
      </c>
      <c r="I64" s="13">
        <v>358.93898128448302</v>
      </c>
      <c r="K64" s="15"/>
      <c r="L64" s="16"/>
    </row>
    <row r="66" spans="1:12" ht="13" x14ac:dyDescent="0.3">
      <c r="A66" s="3" t="s">
        <v>94</v>
      </c>
      <c r="B66" s="4">
        <v>2023</v>
      </c>
      <c r="C66" s="4">
        <v>2023</v>
      </c>
      <c r="D66" s="4">
        <v>2023</v>
      </c>
      <c r="E66" s="4">
        <v>2023</v>
      </c>
      <c r="F66" s="4">
        <v>2022</v>
      </c>
      <c r="G66" s="4">
        <v>2022</v>
      </c>
      <c r="H66" s="4">
        <v>2022</v>
      </c>
      <c r="I66" s="4">
        <v>2022</v>
      </c>
    </row>
    <row r="67" spans="1:12" ht="13.5" thickBot="1" x14ac:dyDescent="0.35">
      <c r="A67" s="5" t="s">
        <v>95</v>
      </c>
      <c r="B67" s="6" t="s">
        <v>8</v>
      </c>
      <c r="C67" s="6" t="s">
        <v>35</v>
      </c>
      <c r="D67" s="6" t="s">
        <v>3</v>
      </c>
      <c r="E67" s="6" t="s">
        <v>1</v>
      </c>
      <c r="F67" s="6" t="s">
        <v>8</v>
      </c>
      <c r="G67" s="6" t="s">
        <v>35</v>
      </c>
      <c r="H67" s="6" t="s">
        <v>3</v>
      </c>
      <c r="I67" s="6" t="s">
        <v>1</v>
      </c>
    </row>
    <row r="68" spans="1:12" x14ac:dyDescent="0.25">
      <c r="A68" s="1" t="s">
        <v>139</v>
      </c>
      <c r="B68" s="11">
        <v>5.6801054809026903</v>
      </c>
      <c r="C68" s="11">
        <v>4.2055171892664998</v>
      </c>
      <c r="D68" s="11">
        <v>3.8604261687441199</v>
      </c>
      <c r="E68" s="11">
        <v>3.61332358789369</v>
      </c>
      <c r="F68" s="11">
        <v>1.8706094681630701</v>
      </c>
      <c r="G68" s="11">
        <v>4.0412377640995301</v>
      </c>
      <c r="H68" s="11">
        <v>3.58466881218793</v>
      </c>
      <c r="I68" s="11">
        <v>4.3292215226584299</v>
      </c>
      <c r="K68" s="15"/>
      <c r="L68" s="16"/>
    </row>
    <row r="69" spans="1:12" x14ac:dyDescent="0.25">
      <c r="A69" s="1" t="s">
        <v>99</v>
      </c>
      <c r="B69" s="10">
        <v>1.8113667893537799</v>
      </c>
      <c r="C69" s="10">
        <v>2.43120399015553</v>
      </c>
      <c r="D69" s="10">
        <v>1.66504604673149</v>
      </c>
      <c r="E69" s="10">
        <v>3.0411259020527801</v>
      </c>
      <c r="F69" s="10">
        <v>1.7313086334488998</v>
      </c>
      <c r="G69" s="10">
        <v>2.8870813605383998</v>
      </c>
      <c r="H69" s="10">
        <v>1.76912402486714</v>
      </c>
      <c r="I69" s="10">
        <v>0.15341338574514599</v>
      </c>
      <c r="K69" s="15"/>
      <c r="L69" s="16"/>
    </row>
    <row r="70" spans="1:12" x14ac:dyDescent="0.25">
      <c r="A70" s="8" t="s">
        <v>34</v>
      </c>
      <c r="B70" s="12">
        <v>-1.26550321419892</v>
      </c>
      <c r="C70" s="12">
        <v>-1.4640345016632499</v>
      </c>
      <c r="D70" s="12">
        <v>-1.3697133835590101</v>
      </c>
      <c r="E70" s="12">
        <v>-2.7192479308632502</v>
      </c>
      <c r="F70" s="12">
        <v>-1.8986107891125199</v>
      </c>
      <c r="G70" s="12">
        <v>-2.1775965044379002</v>
      </c>
      <c r="H70" s="12">
        <v>-2.10111956202761</v>
      </c>
      <c r="I70" s="12">
        <v>-2.2697140776168299</v>
      </c>
      <c r="K70" s="15"/>
      <c r="L70" s="16"/>
    </row>
    <row r="71" spans="1:12" ht="13" x14ac:dyDescent="0.3">
      <c r="A71" s="7" t="s">
        <v>25</v>
      </c>
      <c r="B71" s="13">
        <v>6.2259690560569396</v>
      </c>
      <c r="C71" s="13">
        <v>5.1726866777551308</v>
      </c>
      <c r="D71" s="13">
        <v>4.1557588319052901</v>
      </c>
      <c r="E71" s="13">
        <v>3.9352015590833598</v>
      </c>
      <c r="F71" s="13">
        <v>1.70330731250996</v>
      </c>
      <c r="G71" s="13">
        <v>4.7507226202038897</v>
      </c>
      <c r="H71" s="13">
        <v>3.2526732750324698</v>
      </c>
      <c r="I71" s="13">
        <v>2.21292083078567</v>
      </c>
      <c r="K71" s="15"/>
      <c r="L71" s="16"/>
    </row>
    <row r="72" spans="1:12" x14ac:dyDescent="0.25">
      <c r="B72" s="16"/>
      <c r="C72" s="16"/>
      <c r="D72" s="16"/>
      <c r="E72" s="16"/>
      <c r="F72" s="16"/>
      <c r="G72" s="16"/>
      <c r="H72" s="16"/>
      <c r="I72" s="16"/>
    </row>
    <row r="73" spans="1:12" ht="13" x14ac:dyDescent="0.3">
      <c r="A73" s="3" t="s">
        <v>32</v>
      </c>
      <c r="B73" s="4">
        <v>2023</v>
      </c>
      <c r="C73" s="4">
        <v>2023</v>
      </c>
      <c r="D73" s="4">
        <v>2023</v>
      </c>
      <c r="E73" s="4">
        <v>2023</v>
      </c>
      <c r="F73" s="4">
        <v>2022</v>
      </c>
      <c r="G73" s="4">
        <v>2022</v>
      </c>
      <c r="H73" s="4">
        <v>2022</v>
      </c>
      <c r="I73" s="4">
        <v>2022</v>
      </c>
    </row>
    <row r="74" spans="1:12" ht="13.5" thickBot="1" x14ac:dyDescent="0.35">
      <c r="A74" s="5" t="s">
        <v>23</v>
      </c>
      <c r="B74" s="6" t="s">
        <v>8</v>
      </c>
      <c r="C74" s="6" t="s">
        <v>35</v>
      </c>
      <c r="D74" s="6" t="s">
        <v>3</v>
      </c>
      <c r="E74" s="6" t="s">
        <v>1</v>
      </c>
      <c r="F74" s="6" t="s">
        <v>8</v>
      </c>
      <c r="G74" s="6" t="s">
        <v>35</v>
      </c>
      <c r="H74" s="6" t="s">
        <v>3</v>
      </c>
      <c r="I74" s="6" t="s">
        <v>1</v>
      </c>
    </row>
    <row r="75" spans="1:12" x14ac:dyDescent="0.25">
      <c r="A75" s="1" t="s">
        <v>139</v>
      </c>
      <c r="B75" s="11">
        <v>5.6801046120929302</v>
      </c>
      <c r="C75" s="11">
        <v>-13.969211748175301</v>
      </c>
      <c r="D75" s="11">
        <v>3.8604261687441199</v>
      </c>
      <c r="E75" s="11">
        <v>3.61332358789369</v>
      </c>
      <c r="F75" s="11">
        <v>1.74442281232624</v>
      </c>
      <c r="G75" s="11">
        <v>3.96399039057887</v>
      </c>
      <c r="H75" s="11">
        <v>5.1287683321881605</v>
      </c>
      <c r="I75" s="11">
        <v>4.3292215226584299</v>
      </c>
      <c r="K75" s="15"/>
      <c r="L75" s="16"/>
    </row>
    <row r="76" spans="1:12" x14ac:dyDescent="0.25">
      <c r="A76" s="1" t="s">
        <v>99</v>
      </c>
      <c r="B76" s="10">
        <v>1.8113656433559699</v>
      </c>
      <c r="C76" s="10">
        <v>2.3318849572517699</v>
      </c>
      <c r="D76" s="10">
        <v>1.4827849711230099</v>
      </c>
      <c r="E76" s="10">
        <v>3.0085244560115396</v>
      </c>
      <c r="F76" s="10">
        <v>1.7313086334488998</v>
      </c>
      <c r="G76" s="10">
        <v>2.8870813605383998</v>
      </c>
      <c r="H76" s="10">
        <v>1.76912402486714</v>
      </c>
      <c r="I76" s="10">
        <v>0.15341338574514599</v>
      </c>
      <c r="K76" s="15"/>
      <c r="L76" s="16"/>
    </row>
    <row r="77" spans="1:12" x14ac:dyDescent="0.25">
      <c r="A77" s="8" t="s">
        <v>34</v>
      </c>
      <c r="B77" s="12">
        <v>-1.41709092419893</v>
      </c>
      <c r="C77" s="12">
        <v>-1.4640345016632499</v>
      </c>
      <c r="D77" s="12">
        <v>-1.3697133835590101</v>
      </c>
      <c r="E77" s="12">
        <v>-2.7192479308632502</v>
      </c>
      <c r="F77" s="12">
        <v>-11.757069172757401</v>
      </c>
      <c r="G77" s="12">
        <v>-2.4140307544379001</v>
      </c>
      <c r="H77" s="12">
        <v>-2.10111956202761</v>
      </c>
      <c r="I77" s="12">
        <v>-3.6834550676168303</v>
      </c>
      <c r="K77" s="15"/>
      <c r="L77" s="16"/>
    </row>
    <row r="78" spans="1:12" ht="13" x14ac:dyDescent="0.3">
      <c r="A78" s="7" t="s">
        <v>25</v>
      </c>
      <c r="B78" s="13">
        <v>6.0743793312493004</v>
      </c>
      <c r="C78" s="13">
        <v>-13.101361292590299</v>
      </c>
      <c r="D78" s="13">
        <v>3.9734977562967</v>
      </c>
      <c r="E78" s="13">
        <v>3.9026001130421299</v>
      </c>
      <c r="F78" s="13">
        <v>-8.2813377269716995</v>
      </c>
      <c r="G78" s="13">
        <v>4.4370409966834004</v>
      </c>
      <c r="H78" s="13">
        <v>4.7967727950324308</v>
      </c>
      <c r="I78" s="13">
        <v>0.799179840785607</v>
      </c>
      <c r="K78" s="15"/>
      <c r="L78" s="16"/>
    </row>
    <row r="79" spans="1:12" x14ac:dyDescent="0.25">
      <c r="B79" s="16"/>
      <c r="C79" s="16"/>
      <c r="D79" s="16"/>
      <c r="E79" s="16"/>
      <c r="F79" s="16"/>
      <c r="G79" s="16"/>
      <c r="H79" s="16"/>
      <c r="I79" s="16"/>
    </row>
    <row r="80" spans="1:12" ht="15" hidden="1" x14ac:dyDescent="0.3">
      <c r="A80" s="3" t="s">
        <v>101</v>
      </c>
      <c r="B80" s="4">
        <v>2023</v>
      </c>
      <c r="C80" s="4">
        <v>2023</v>
      </c>
      <c r="D80" s="4">
        <v>2023</v>
      </c>
      <c r="E80" s="4">
        <v>2023</v>
      </c>
      <c r="F80" s="4">
        <v>2022</v>
      </c>
      <c r="G80" s="16"/>
      <c r="H80" s="16"/>
      <c r="I80" s="16"/>
    </row>
    <row r="81" spans="1:9" ht="13.5" hidden="1" thickBot="1" x14ac:dyDescent="0.35">
      <c r="A81" s="5" t="s">
        <v>23</v>
      </c>
      <c r="B81" s="20" t="s">
        <v>41</v>
      </c>
      <c r="C81" s="6" t="s">
        <v>42</v>
      </c>
      <c r="D81" s="6" t="s">
        <v>43</v>
      </c>
      <c r="E81" s="6" t="s">
        <v>44</v>
      </c>
      <c r="F81" s="20" t="s">
        <v>41</v>
      </c>
      <c r="G81" s="16"/>
      <c r="H81" s="16"/>
      <c r="I81" s="16"/>
    </row>
    <row r="82" spans="1:9" hidden="1" x14ac:dyDescent="0.25">
      <c r="A82" s="1" t="s">
        <v>98</v>
      </c>
      <c r="B82" s="11" t="e">
        <v>#REF!</v>
      </c>
      <c r="C82" s="11" t="e">
        <v>#REF!</v>
      </c>
      <c r="D82" s="11" t="e">
        <v>#REF!</v>
      </c>
      <c r="E82" s="11" t="e">
        <v>#REF!</v>
      </c>
      <c r="F82" s="11" t="e">
        <v>#REF!</v>
      </c>
      <c r="G82" s="16"/>
      <c r="H82" s="16"/>
      <c r="I82" s="16"/>
    </row>
    <row r="83" spans="1:9" hidden="1" x14ac:dyDescent="0.25">
      <c r="A83" s="1" t="s">
        <v>99</v>
      </c>
      <c r="B83" s="10" t="e">
        <v>#REF!</v>
      </c>
      <c r="C83" s="10" t="e">
        <v>#REF!</v>
      </c>
      <c r="D83" s="10" t="e">
        <v>#REF!</v>
      </c>
      <c r="E83" s="10" t="e">
        <v>#REF!</v>
      </c>
      <c r="F83" s="10" t="e">
        <v>#REF!</v>
      </c>
      <c r="G83" s="16"/>
      <c r="H83" s="16"/>
      <c r="I83" s="16"/>
    </row>
    <row r="84" spans="1:9" hidden="1" x14ac:dyDescent="0.25">
      <c r="A84" s="8" t="s">
        <v>34</v>
      </c>
      <c r="B84" s="12" t="e">
        <v>#REF!</v>
      </c>
      <c r="C84" s="12" t="e">
        <v>#REF!</v>
      </c>
      <c r="D84" s="12" t="e">
        <v>#REF!</v>
      </c>
      <c r="E84" s="12" t="e">
        <v>#REF!</v>
      </c>
      <c r="F84" s="12" t="e">
        <v>#REF!</v>
      </c>
      <c r="G84" s="16"/>
      <c r="H84" s="16"/>
      <c r="I84" s="16"/>
    </row>
    <row r="85" spans="1:9" ht="13" hidden="1" x14ac:dyDescent="0.3">
      <c r="A85" s="7" t="s">
        <v>25</v>
      </c>
      <c r="B85" s="13" t="e">
        <v>#REF!</v>
      </c>
      <c r="C85" s="13" t="e">
        <v>#REF!</v>
      </c>
      <c r="D85" s="13" t="e">
        <v>#REF!</v>
      </c>
      <c r="E85" s="13" t="e">
        <v>#REF!</v>
      </c>
      <c r="F85" s="13" t="e">
        <v>#REF!</v>
      </c>
      <c r="G85" s="16"/>
      <c r="H85" s="16"/>
      <c r="I85" s="16"/>
    </row>
    <row r="86" spans="1:9" ht="6" hidden="1" customHeight="1" x14ac:dyDescent="0.3">
      <c r="A86" s="7"/>
      <c r="B86" s="13"/>
      <c r="C86" s="13"/>
      <c r="D86" s="13"/>
      <c r="E86" s="13"/>
      <c r="F86" s="13"/>
      <c r="G86" s="16"/>
      <c r="H86" s="16"/>
      <c r="I86" s="16"/>
    </row>
    <row r="87" spans="1:9" ht="13" hidden="1" x14ac:dyDescent="0.3">
      <c r="A87" s="61" t="s">
        <v>102</v>
      </c>
      <c r="B87" s="13"/>
      <c r="C87" s="13"/>
      <c r="D87" s="13"/>
      <c r="E87" s="13"/>
      <c r="F87" s="13"/>
      <c r="G87" s="16"/>
      <c r="H87" s="16"/>
      <c r="I87" s="16"/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&amp;COriola | &amp;F | &amp;A</oddHeader>
  </headerFooter>
  <rowBreaks count="1" manualBreakCount="1">
    <brk id="7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0CC2-F033-4A65-B4B3-6887D45760CA}">
  <sheetPr>
    <tabColor rgb="FFFFFF00"/>
  </sheetPr>
  <dimension ref="A1:U53"/>
  <sheetViews>
    <sheetView workbookViewId="0">
      <selection activeCell="D36" sqref="D36"/>
    </sheetView>
  </sheetViews>
  <sheetFormatPr defaultRowHeight="12" x14ac:dyDescent="0.3"/>
  <cols>
    <col min="1" max="1" width="11.81640625" style="57" bestFit="1" customWidth="1"/>
    <col min="2" max="2" width="49.453125" style="26" bestFit="1" customWidth="1"/>
    <col min="3" max="3" width="10.81640625" style="26" customWidth="1"/>
    <col min="4" max="4" width="18.1796875" style="26" customWidth="1"/>
    <col min="5" max="5" width="6.7265625" style="26" customWidth="1"/>
    <col min="6" max="21" width="24.7265625" style="59" customWidth="1"/>
    <col min="22" max="169" width="9.1796875" style="26"/>
    <col min="170" max="170" width="11.81640625" style="26" bestFit="1" customWidth="1"/>
    <col min="171" max="171" width="49.453125" style="26" bestFit="1" customWidth="1"/>
    <col min="172" max="172" width="10.81640625" style="26" customWidth="1"/>
    <col min="173" max="173" width="18.1796875" style="26" customWidth="1"/>
    <col min="174" max="174" width="6.7265625" style="26" customWidth="1"/>
    <col min="175" max="187" width="24.7265625" style="26" customWidth="1"/>
    <col min="188" max="190" width="9.1796875" style="26"/>
    <col min="191" max="198" width="24.7265625" style="26" customWidth="1"/>
    <col min="199" max="199" width="15.26953125" style="26" bestFit="1" customWidth="1"/>
    <col min="200" max="209" width="24.7265625" style="26" customWidth="1"/>
    <col min="210" max="210" width="13.453125" style="26" bestFit="1" customWidth="1"/>
    <col min="211" max="211" width="12.81640625" style="26" bestFit="1" customWidth="1"/>
    <col min="212" max="425" width="9.1796875" style="26"/>
    <col min="426" max="426" width="11.81640625" style="26" bestFit="1" customWidth="1"/>
    <col min="427" max="427" width="49.453125" style="26" bestFit="1" customWidth="1"/>
    <col min="428" max="428" width="10.81640625" style="26" customWidth="1"/>
    <col min="429" max="429" width="18.1796875" style="26" customWidth="1"/>
    <col min="430" max="430" width="6.7265625" style="26" customWidth="1"/>
    <col min="431" max="443" width="24.7265625" style="26" customWidth="1"/>
    <col min="444" max="446" width="9.1796875" style="26"/>
    <col min="447" max="454" width="24.7265625" style="26" customWidth="1"/>
    <col min="455" max="455" width="15.26953125" style="26" bestFit="1" customWidth="1"/>
    <col min="456" max="465" width="24.7265625" style="26" customWidth="1"/>
    <col min="466" max="466" width="13.453125" style="26" bestFit="1" customWidth="1"/>
    <col min="467" max="467" width="12.81640625" style="26" bestFit="1" customWidth="1"/>
    <col min="468" max="681" width="9.1796875" style="26"/>
    <col min="682" max="682" width="11.81640625" style="26" bestFit="1" customWidth="1"/>
    <col min="683" max="683" width="49.453125" style="26" bestFit="1" customWidth="1"/>
    <col min="684" max="684" width="10.81640625" style="26" customWidth="1"/>
    <col min="685" max="685" width="18.1796875" style="26" customWidth="1"/>
    <col min="686" max="686" width="6.7265625" style="26" customWidth="1"/>
    <col min="687" max="699" width="24.7265625" style="26" customWidth="1"/>
    <col min="700" max="702" width="9.1796875" style="26"/>
    <col min="703" max="710" width="24.7265625" style="26" customWidth="1"/>
    <col min="711" max="711" width="15.26953125" style="26" bestFit="1" customWidth="1"/>
    <col min="712" max="721" width="24.7265625" style="26" customWidth="1"/>
    <col min="722" max="722" width="13.453125" style="26" bestFit="1" customWidth="1"/>
    <col min="723" max="723" width="12.81640625" style="26" bestFit="1" customWidth="1"/>
    <col min="724" max="937" width="9.1796875" style="26"/>
    <col min="938" max="938" width="11.81640625" style="26" bestFit="1" customWidth="1"/>
    <col min="939" max="939" width="49.453125" style="26" bestFit="1" customWidth="1"/>
    <col min="940" max="940" width="10.81640625" style="26" customWidth="1"/>
    <col min="941" max="941" width="18.1796875" style="26" customWidth="1"/>
    <col min="942" max="942" width="6.7265625" style="26" customWidth="1"/>
    <col min="943" max="955" width="24.7265625" style="26" customWidth="1"/>
    <col min="956" max="958" width="9.1796875" style="26"/>
    <col min="959" max="966" width="24.7265625" style="26" customWidth="1"/>
    <col min="967" max="967" width="15.26953125" style="26" bestFit="1" customWidth="1"/>
    <col min="968" max="977" width="24.7265625" style="26" customWidth="1"/>
    <col min="978" max="978" width="13.453125" style="26" bestFit="1" customWidth="1"/>
    <col min="979" max="979" width="12.81640625" style="26" bestFit="1" customWidth="1"/>
    <col min="980" max="1193" width="9.1796875" style="26"/>
    <col min="1194" max="1194" width="11.81640625" style="26" bestFit="1" customWidth="1"/>
    <col min="1195" max="1195" width="49.453125" style="26" bestFit="1" customWidth="1"/>
    <col min="1196" max="1196" width="10.81640625" style="26" customWidth="1"/>
    <col min="1197" max="1197" width="18.1796875" style="26" customWidth="1"/>
    <col min="1198" max="1198" width="6.7265625" style="26" customWidth="1"/>
    <col min="1199" max="1211" width="24.7265625" style="26" customWidth="1"/>
    <col min="1212" max="1214" width="9.1796875" style="26"/>
    <col min="1215" max="1222" width="24.7265625" style="26" customWidth="1"/>
    <col min="1223" max="1223" width="15.26953125" style="26" bestFit="1" customWidth="1"/>
    <col min="1224" max="1233" width="24.7265625" style="26" customWidth="1"/>
    <col min="1234" max="1234" width="13.453125" style="26" bestFit="1" customWidth="1"/>
    <col min="1235" max="1235" width="12.81640625" style="26" bestFit="1" customWidth="1"/>
    <col min="1236" max="1449" width="9.1796875" style="26"/>
    <col min="1450" max="1450" width="11.81640625" style="26" bestFit="1" customWidth="1"/>
    <col min="1451" max="1451" width="49.453125" style="26" bestFit="1" customWidth="1"/>
    <col min="1452" max="1452" width="10.81640625" style="26" customWidth="1"/>
    <col min="1453" max="1453" width="18.1796875" style="26" customWidth="1"/>
    <col min="1454" max="1454" width="6.7265625" style="26" customWidth="1"/>
    <col min="1455" max="1467" width="24.7265625" style="26" customWidth="1"/>
    <col min="1468" max="1470" width="9.1796875" style="26"/>
    <col min="1471" max="1478" width="24.7265625" style="26" customWidth="1"/>
    <col min="1479" max="1479" width="15.26953125" style="26" bestFit="1" customWidth="1"/>
    <col min="1480" max="1489" width="24.7265625" style="26" customWidth="1"/>
    <col min="1490" max="1490" width="13.453125" style="26" bestFit="1" customWidth="1"/>
    <col min="1491" max="1491" width="12.81640625" style="26" bestFit="1" customWidth="1"/>
    <col min="1492" max="1705" width="9.1796875" style="26"/>
    <col min="1706" max="1706" width="11.81640625" style="26" bestFit="1" customWidth="1"/>
    <col min="1707" max="1707" width="49.453125" style="26" bestFit="1" customWidth="1"/>
    <col min="1708" max="1708" width="10.81640625" style="26" customWidth="1"/>
    <col min="1709" max="1709" width="18.1796875" style="26" customWidth="1"/>
    <col min="1710" max="1710" width="6.7265625" style="26" customWidth="1"/>
    <col min="1711" max="1723" width="24.7265625" style="26" customWidth="1"/>
    <col min="1724" max="1726" width="9.1796875" style="26"/>
    <col min="1727" max="1734" width="24.7265625" style="26" customWidth="1"/>
    <col min="1735" max="1735" width="15.26953125" style="26" bestFit="1" customWidth="1"/>
    <col min="1736" max="1745" width="24.7265625" style="26" customWidth="1"/>
    <col min="1746" max="1746" width="13.453125" style="26" bestFit="1" customWidth="1"/>
    <col min="1747" max="1747" width="12.81640625" style="26" bestFit="1" customWidth="1"/>
    <col min="1748" max="1961" width="9.1796875" style="26"/>
    <col min="1962" max="1962" width="11.81640625" style="26" bestFit="1" customWidth="1"/>
    <col min="1963" max="1963" width="49.453125" style="26" bestFit="1" customWidth="1"/>
    <col min="1964" max="1964" width="10.81640625" style="26" customWidth="1"/>
    <col min="1965" max="1965" width="18.1796875" style="26" customWidth="1"/>
    <col min="1966" max="1966" width="6.7265625" style="26" customWidth="1"/>
    <col min="1967" max="1979" width="24.7265625" style="26" customWidth="1"/>
    <col min="1980" max="1982" width="9.1796875" style="26"/>
    <col min="1983" max="1990" width="24.7265625" style="26" customWidth="1"/>
    <col min="1991" max="1991" width="15.26953125" style="26" bestFit="1" customWidth="1"/>
    <col min="1992" max="2001" width="24.7265625" style="26" customWidth="1"/>
    <col min="2002" max="2002" width="13.453125" style="26" bestFit="1" customWidth="1"/>
    <col min="2003" max="2003" width="12.81640625" style="26" bestFit="1" customWidth="1"/>
    <col min="2004" max="2217" width="9.1796875" style="26"/>
    <col min="2218" max="2218" width="11.81640625" style="26" bestFit="1" customWidth="1"/>
    <col min="2219" max="2219" width="49.453125" style="26" bestFit="1" customWidth="1"/>
    <col min="2220" max="2220" width="10.81640625" style="26" customWidth="1"/>
    <col min="2221" max="2221" width="18.1796875" style="26" customWidth="1"/>
    <col min="2222" max="2222" width="6.7265625" style="26" customWidth="1"/>
    <col min="2223" max="2235" width="24.7265625" style="26" customWidth="1"/>
    <col min="2236" max="2238" width="9.1796875" style="26"/>
    <col min="2239" max="2246" width="24.7265625" style="26" customWidth="1"/>
    <col min="2247" max="2247" width="15.26953125" style="26" bestFit="1" customWidth="1"/>
    <col min="2248" max="2257" width="24.7265625" style="26" customWidth="1"/>
    <col min="2258" max="2258" width="13.453125" style="26" bestFit="1" customWidth="1"/>
    <col min="2259" max="2259" width="12.81640625" style="26" bestFit="1" customWidth="1"/>
    <col min="2260" max="2473" width="9.1796875" style="26"/>
    <col min="2474" max="2474" width="11.81640625" style="26" bestFit="1" customWidth="1"/>
    <col min="2475" max="2475" width="49.453125" style="26" bestFit="1" customWidth="1"/>
    <col min="2476" max="2476" width="10.81640625" style="26" customWidth="1"/>
    <col min="2477" max="2477" width="18.1796875" style="26" customWidth="1"/>
    <col min="2478" max="2478" width="6.7265625" style="26" customWidth="1"/>
    <col min="2479" max="2491" width="24.7265625" style="26" customWidth="1"/>
    <col min="2492" max="2494" width="9.1796875" style="26"/>
    <col min="2495" max="2502" width="24.7265625" style="26" customWidth="1"/>
    <col min="2503" max="2503" width="15.26953125" style="26" bestFit="1" customWidth="1"/>
    <col min="2504" max="2513" width="24.7265625" style="26" customWidth="1"/>
    <col min="2514" max="2514" width="13.453125" style="26" bestFit="1" customWidth="1"/>
    <col min="2515" max="2515" width="12.81640625" style="26" bestFit="1" customWidth="1"/>
    <col min="2516" max="2729" width="9.1796875" style="26"/>
    <col min="2730" max="2730" width="11.81640625" style="26" bestFit="1" customWidth="1"/>
    <col min="2731" max="2731" width="49.453125" style="26" bestFit="1" customWidth="1"/>
    <col min="2732" max="2732" width="10.81640625" style="26" customWidth="1"/>
    <col min="2733" max="2733" width="18.1796875" style="26" customWidth="1"/>
    <col min="2734" max="2734" width="6.7265625" style="26" customWidth="1"/>
    <col min="2735" max="2747" width="24.7265625" style="26" customWidth="1"/>
    <col min="2748" max="2750" width="9.1796875" style="26"/>
    <col min="2751" max="2758" width="24.7265625" style="26" customWidth="1"/>
    <col min="2759" max="2759" width="15.26953125" style="26" bestFit="1" customWidth="1"/>
    <col min="2760" max="2769" width="24.7265625" style="26" customWidth="1"/>
    <col min="2770" max="2770" width="13.453125" style="26" bestFit="1" customWidth="1"/>
    <col min="2771" max="2771" width="12.81640625" style="26" bestFit="1" customWidth="1"/>
    <col min="2772" max="2985" width="9.1796875" style="26"/>
    <col min="2986" max="2986" width="11.81640625" style="26" bestFit="1" customWidth="1"/>
    <col min="2987" max="2987" width="49.453125" style="26" bestFit="1" customWidth="1"/>
    <col min="2988" max="2988" width="10.81640625" style="26" customWidth="1"/>
    <col min="2989" max="2989" width="18.1796875" style="26" customWidth="1"/>
    <col min="2990" max="2990" width="6.7265625" style="26" customWidth="1"/>
    <col min="2991" max="3003" width="24.7265625" style="26" customWidth="1"/>
    <col min="3004" max="3006" width="9.1796875" style="26"/>
    <col min="3007" max="3014" width="24.7265625" style="26" customWidth="1"/>
    <col min="3015" max="3015" width="15.26953125" style="26" bestFit="1" customWidth="1"/>
    <col min="3016" max="3025" width="24.7265625" style="26" customWidth="1"/>
    <col min="3026" max="3026" width="13.453125" style="26" bestFit="1" customWidth="1"/>
    <col min="3027" max="3027" width="12.81640625" style="26" bestFit="1" customWidth="1"/>
    <col min="3028" max="3241" width="9.1796875" style="26"/>
    <col min="3242" max="3242" width="11.81640625" style="26" bestFit="1" customWidth="1"/>
    <col min="3243" max="3243" width="49.453125" style="26" bestFit="1" customWidth="1"/>
    <col min="3244" max="3244" width="10.81640625" style="26" customWidth="1"/>
    <col min="3245" max="3245" width="18.1796875" style="26" customWidth="1"/>
    <col min="3246" max="3246" width="6.7265625" style="26" customWidth="1"/>
    <col min="3247" max="3259" width="24.7265625" style="26" customWidth="1"/>
    <col min="3260" max="3262" width="9.1796875" style="26"/>
    <col min="3263" max="3270" width="24.7265625" style="26" customWidth="1"/>
    <col min="3271" max="3271" width="15.26953125" style="26" bestFit="1" customWidth="1"/>
    <col min="3272" max="3281" width="24.7265625" style="26" customWidth="1"/>
    <col min="3282" max="3282" width="13.453125" style="26" bestFit="1" customWidth="1"/>
    <col min="3283" max="3283" width="12.81640625" style="26" bestFit="1" customWidth="1"/>
    <col min="3284" max="3497" width="9.1796875" style="26"/>
    <col min="3498" max="3498" width="11.81640625" style="26" bestFit="1" customWidth="1"/>
    <col min="3499" max="3499" width="49.453125" style="26" bestFit="1" customWidth="1"/>
    <col min="3500" max="3500" width="10.81640625" style="26" customWidth="1"/>
    <col min="3501" max="3501" width="18.1796875" style="26" customWidth="1"/>
    <col min="3502" max="3502" width="6.7265625" style="26" customWidth="1"/>
    <col min="3503" max="3515" width="24.7265625" style="26" customWidth="1"/>
    <col min="3516" max="3518" width="9.1796875" style="26"/>
    <col min="3519" max="3526" width="24.7265625" style="26" customWidth="1"/>
    <col min="3527" max="3527" width="15.26953125" style="26" bestFit="1" customWidth="1"/>
    <col min="3528" max="3537" width="24.7265625" style="26" customWidth="1"/>
    <col min="3538" max="3538" width="13.453125" style="26" bestFit="1" customWidth="1"/>
    <col min="3539" max="3539" width="12.81640625" style="26" bestFit="1" customWidth="1"/>
    <col min="3540" max="3753" width="9.1796875" style="26"/>
    <col min="3754" max="3754" width="11.81640625" style="26" bestFit="1" customWidth="1"/>
    <col min="3755" max="3755" width="49.453125" style="26" bestFit="1" customWidth="1"/>
    <col min="3756" max="3756" width="10.81640625" style="26" customWidth="1"/>
    <col min="3757" max="3757" width="18.1796875" style="26" customWidth="1"/>
    <col min="3758" max="3758" width="6.7265625" style="26" customWidth="1"/>
    <col min="3759" max="3771" width="24.7265625" style="26" customWidth="1"/>
    <col min="3772" max="3774" width="9.1796875" style="26"/>
    <col min="3775" max="3782" width="24.7265625" style="26" customWidth="1"/>
    <col min="3783" max="3783" width="15.26953125" style="26" bestFit="1" customWidth="1"/>
    <col min="3784" max="3793" width="24.7265625" style="26" customWidth="1"/>
    <col min="3794" max="3794" width="13.453125" style="26" bestFit="1" customWidth="1"/>
    <col min="3795" max="3795" width="12.81640625" style="26" bestFit="1" customWidth="1"/>
    <col min="3796" max="4009" width="9.1796875" style="26"/>
    <col min="4010" max="4010" width="11.81640625" style="26" bestFit="1" customWidth="1"/>
    <col min="4011" max="4011" width="49.453125" style="26" bestFit="1" customWidth="1"/>
    <col min="4012" max="4012" width="10.81640625" style="26" customWidth="1"/>
    <col min="4013" max="4013" width="18.1796875" style="26" customWidth="1"/>
    <col min="4014" max="4014" width="6.7265625" style="26" customWidth="1"/>
    <col min="4015" max="4027" width="24.7265625" style="26" customWidth="1"/>
    <col min="4028" max="4030" width="9.1796875" style="26"/>
    <col min="4031" max="4038" width="24.7265625" style="26" customWidth="1"/>
    <col min="4039" max="4039" width="15.26953125" style="26" bestFit="1" customWidth="1"/>
    <col min="4040" max="4049" width="24.7265625" style="26" customWidth="1"/>
    <col min="4050" max="4050" width="13.453125" style="26" bestFit="1" customWidth="1"/>
    <col min="4051" max="4051" width="12.81640625" style="26" bestFit="1" customWidth="1"/>
    <col min="4052" max="4265" width="9.1796875" style="26"/>
    <col min="4266" max="4266" width="11.81640625" style="26" bestFit="1" customWidth="1"/>
    <col min="4267" max="4267" width="49.453125" style="26" bestFit="1" customWidth="1"/>
    <col min="4268" max="4268" width="10.81640625" style="26" customWidth="1"/>
    <col min="4269" max="4269" width="18.1796875" style="26" customWidth="1"/>
    <col min="4270" max="4270" width="6.7265625" style="26" customWidth="1"/>
    <col min="4271" max="4283" width="24.7265625" style="26" customWidth="1"/>
    <col min="4284" max="4286" width="9.1796875" style="26"/>
    <col min="4287" max="4294" width="24.7265625" style="26" customWidth="1"/>
    <col min="4295" max="4295" width="15.26953125" style="26" bestFit="1" customWidth="1"/>
    <col min="4296" max="4305" width="24.7265625" style="26" customWidth="1"/>
    <col min="4306" max="4306" width="13.453125" style="26" bestFit="1" customWidth="1"/>
    <col min="4307" max="4307" width="12.81640625" style="26" bestFit="1" customWidth="1"/>
    <col min="4308" max="4521" width="9.1796875" style="26"/>
    <col min="4522" max="4522" width="11.81640625" style="26" bestFit="1" customWidth="1"/>
    <col min="4523" max="4523" width="49.453125" style="26" bestFit="1" customWidth="1"/>
    <col min="4524" max="4524" width="10.81640625" style="26" customWidth="1"/>
    <col min="4525" max="4525" width="18.1796875" style="26" customWidth="1"/>
    <col min="4526" max="4526" width="6.7265625" style="26" customWidth="1"/>
    <col min="4527" max="4539" width="24.7265625" style="26" customWidth="1"/>
    <col min="4540" max="4542" width="9.1796875" style="26"/>
    <col min="4543" max="4550" width="24.7265625" style="26" customWidth="1"/>
    <col min="4551" max="4551" width="15.26953125" style="26" bestFit="1" customWidth="1"/>
    <col min="4552" max="4561" width="24.7265625" style="26" customWidth="1"/>
    <col min="4562" max="4562" width="13.453125" style="26" bestFit="1" customWidth="1"/>
    <col min="4563" max="4563" width="12.81640625" style="26" bestFit="1" customWidth="1"/>
    <col min="4564" max="4777" width="9.1796875" style="26"/>
    <col min="4778" max="4778" width="11.81640625" style="26" bestFit="1" customWidth="1"/>
    <col min="4779" max="4779" width="49.453125" style="26" bestFit="1" customWidth="1"/>
    <col min="4780" max="4780" width="10.81640625" style="26" customWidth="1"/>
    <col min="4781" max="4781" width="18.1796875" style="26" customWidth="1"/>
    <col min="4782" max="4782" width="6.7265625" style="26" customWidth="1"/>
    <col min="4783" max="4795" width="24.7265625" style="26" customWidth="1"/>
    <col min="4796" max="4798" width="9.1796875" style="26"/>
    <col min="4799" max="4806" width="24.7265625" style="26" customWidth="1"/>
    <col min="4807" max="4807" width="15.26953125" style="26" bestFit="1" customWidth="1"/>
    <col min="4808" max="4817" width="24.7265625" style="26" customWidth="1"/>
    <col min="4818" max="4818" width="13.453125" style="26" bestFit="1" customWidth="1"/>
    <col min="4819" max="4819" width="12.81640625" style="26" bestFit="1" customWidth="1"/>
    <col min="4820" max="5033" width="9.1796875" style="26"/>
    <col min="5034" max="5034" width="11.81640625" style="26" bestFit="1" customWidth="1"/>
    <col min="5035" max="5035" width="49.453125" style="26" bestFit="1" customWidth="1"/>
    <col min="5036" max="5036" width="10.81640625" style="26" customWidth="1"/>
    <col min="5037" max="5037" width="18.1796875" style="26" customWidth="1"/>
    <col min="5038" max="5038" width="6.7265625" style="26" customWidth="1"/>
    <col min="5039" max="5051" width="24.7265625" style="26" customWidth="1"/>
    <col min="5052" max="5054" width="9.1796875" style="26"/>
    <col min="5055" max="5062" width="24.7265625" style="26" customWidth="1"/>
    <col min="5063" max="5063" width="15.26953125" style="26" bestFit="1" customWidth="1"/>
    <col min="5064" max="5073" width="24.7265625" style="26" customWidth="1"/>
    <col min="5074" max="5074" width="13.453125" style="26" bestFit="1" customWidth="1"/>
    <col min="5075" max="5075" width="12.81640625" style="26" bestFit="1" customWidth="1"/>
    <col min="5076" max="5289" width="9.1796875" style="26"/>
    <col min="5290" max="5290" width="11.81640625" style="26" bestFit="1" customWidth="1"/>
    <col min="5291" max="5291" width="49.453125" style="26" bestFit="1" customWidth="1"/>
    <col min="5292" max="5292" width="10.81640625" style="26" customWidth="1"/>
    <col min="5293" max="5293" width="18.1796875" style="26" customWidth="1"/>
    <col min="5294" max="5294" width="6.7265625" style="26" customWidth="1"/>
    <col min="5295" max="5307" width="24.7265625" style="26" customWidth="1"/>
    <col min="5308" max="5310" width="9.1796875" style="26"/>
    <col min="5311" max="5318" width="24.7265625" style="26" customWidth="1"/>
    <col min="5319" max="5319" width="15.26953125" style="26" bestFit="1" customWidth="1"/>
    <col min="5320" max="5329" width="24.7265625" style="26" customWidth="1"/>
    <col min="5330" max="5330" width="13.453125" style="26" bestFit="1" customWidth="1"/>
    <col min="5331" max="5331" width="12.81640625" style="26" bestFit="1" customWidth="1"/>
    <col min="5332" max="5545" width="9.1796875" style="26"/>
    <col min="5546" max="5546" width="11.81640625" style="26" bestFit="1" customWidth="1"/>
    <col min="5547" max="5547" width="49.453125" style="26" bestFit="1" customWidth="1"/>
    <col min="5548" max="5548" width="10.81640625" style="26" customWidth="1"/>
    <col min="5549" max="5549" width="18.1796875" style="26" customWidth="1"/>
    <col min="5550" max="5550" width="6.7265625" style="26" customWidth="1"/>
    <col min="5551" max="5563" width="24.7265625" style="26" customWidth="1"/>
    <col min="5564" max="5566" width="9.1796875" style="26"/>
    <col min="5567" max="5574" width="24.7265625" style="26" customWidth="1"/>
    <col min="5575" max="5575" width="15.26953125" style="26" bestFit="1" customWidth="1"/>
    <col min="5576" max="5585" width="24.7265625" style="26" customWidth="1"/>
    <col min="5586" max="5586" width="13.453125" style="26" bestFit="1" customWidth="1"/>
    <col min="5587" max="5587" width="12.81640625" style="26" bestFit="1" customWidth="1"/>
    <col min="5588" max="5801" width="9.1796875" style="26"/>
    <col min="5802" max="5802" width="11.81640625" style="26" bestFit="1" customWidth="1"/>
    <col min="5803" max="5803" width="49.453125" style="26" bestFit="1" customWidth="1"/>
    <col min="5804" max="5804" width="10.81640625" style="26" customWidth="1"/>
    <col min="5805" max="5805" width="18.1796875" style="26" customWidth="1"/>
    <col min="5806" max="5806" width="6.7265625" style="26" customWidth="1"/>
    <col min="5807" max="5819" width="24.7265625" style="26" customWidth="1"/>
    <col min="5820" max="5822" width="9.1796875" style="26"/>
    <col min="5823" max="5830" width="24.7265625" style="26" customWidth="1"/>
    <col min="5831" max="5831" width="15.26953125" style="26" bestFit="1" customWidth="1"/>
    <col min="5832" max="5841" width="24.7265625" style="26" customWidth="1"/>
    <col min="5842" max="5842" width="13.453125" style="26" bestFit="1" customWidth="1"/>
    <col min="5843" max="5843" width="12.81640625" style="26" bestFit="1" customWidth="1"/>
    <col min="5844" max="6057" width="9.1796875" style="26"/>
    <col min="6058" max="6058" width="11.81640625" style="26" bestFit="1" customWidth="1"/>
    <col min="6059" max="6059" width="49.453125" style="26" bestFit="1" customWidth="1"/>
    <col min="6060" max="6060" width="10.81640625" style="26" customWidth="1"/>
    <col min="6061" max="6061" width="18.1796875" style="26" customWidth="1"/>
    <col min="6062" max="6062" width="6.7265625" style="26" customWidth="1"/>
    <col min="6063" max="6075" width="24.7265625" style="26" customWidth="1"/>
    <col min="6076" max="6078" width="9.1796875" style="26"/>
    <col min="6079" max="6086" width="24.7265625" style="26" customWidth="1"/>
    <col min="6087" max="6087" width="15.26953125" style="26" bestFit="1" customWidth="1"/>
    <col min="6088" max="6097" width="24.7265625" style="26" customWidth="1"/>
    <col min="6098" max="6098" width="13.453125" style="26" bestFit="1" customWidth="1"/>
    <col min="6099" max="6099" width="12.81640625" style="26" bestFit="1" customWidth="1"/>
    <col min="6100" max="6313" width="9.1796875" style="26"/>
    <col min="6314" max="6314" width="11.81640625" style="26" bestFit="1" customWidth="1"/>
    <col min="6315" max="6315" width="49.453125" style="26" bestFit="1" customWidth="1"/>
    <col min="6316" max="6316" width="10.81640625" style="26" customWidth="1"/>
    <col min="6317" max="6317" width="18.1796875" style="26" customWidth="1"/>
    <col min="6318" max="6318" width="6.7265625" style="26" customWidth="1"/>
    <col min="6319" max="6331" width="24.7265625" style="26" customWidth="1"/>
    <col min="6332" max="6334" width="9.1796875" style="26"/>
    <col min="6335" max="6342" width="24.7265625" style="26" customWidth="1"/>
    <col min="6343" max="6343" width="15.26953125" style="26" bestFit="1" customWidth="1"/>
    <col min="6344" max="6353" width="24.7265625" style="26" customWidth="1"/>
    <col min="6354" max="6354" width="13.453125" style="26" bestFit="1" customWidth="1"/>
    <col min="6355" max="6355" width="12.81640625" style="26" bestFit="1" customWidth="1"/>
    <col min="6356" max="6569" width="9.1796875" style="26"/>
    <col min="6570" max="6570" width="11.81640625" style="26" bestFit="1" customWidth="1"/>
    <col min="6571" max="6571" width="49.453125" style="26" bestFit="1" customWidth="1"/>
    <col min="6572" max="6572" width="10.81640625" style="26" customWidth="1"/>
    <col min="6573" max="6573" width="18.1796875" style="26" customWidth="1"/>
    <col min="6574" max="6574" width="6.7265625" style="26" customWidth="1"/>
    <col min="6575" max="6587" width="24.7265625" style="26" customWidth="1"/>
    <col min="6588" max="6590" width="9.1796875" style="26"/>
    <col min="6591" max="6598" width="24.7265625" style="26" customWidth="1"/>
    <col min="6599" max="6599" width="15.26953125" style="26" bestFit="1" customWidth="1"/>
    <col min="6600" max="6609" width="24.7265625" style="26" customWidth="1"/>
    <col min="6610" max="6610" width="13.453125" style="26" bestFit="1" customWidth="1"/>
    <col min="6611" max="6611" width="12.81640625" style="26" bestFit="1" customWidth="1"/>
    <col min="6612" max="6825" width="9.1796875" style="26"/>
    <col min="6826" max="6826" width="11.81640625" style="26" bestFit="1" customWidth="1"/>
    <col min="6827" max="6827" width="49.453125" style="26" bestFit="1" customWidth="1"/>
    <col min="6828" max="6828" width="10.81640625" style="26" customWidth="1"/>
    <col min="6829" max="6829" width="18.1796875" style="26" customWidth="1"/>
    <col min="6830" max="6830" width="6.7265625" style="26" customWidth="1"/>
    <col min="6831" max="6843" width="24.7265625" style="26" customWidth="1"/>
    <col min="6844" max="6846" width="9.1796875" style="26"/>
    <col min="6847" max="6854" width="24.7265625" style="26" customWidth="1"/>
    <col min="6855" max="6855" width="15.26953125" style="26" bestFit="1" customWidth="1"/>
    <col min="6856" max="6865" width="24.7265625" style="26" customWidth="1"/>
    <col min="6866" max="6866" width="13.453125" style="26" bestFit="1" customWidth="1"/>
    <col min="6867" max="6867" width="12.81640625" style="26" bestFit="1" customWidth="1"/>
    <col min="6868" max="7081" width="9.1796875" style="26"/>
    <col min="7082" max="7082" width="11.81640625" style="26" bestFit="1" customWidth="1"/>
    <col min="7083" max="7083" width="49.453125" style="26" bestFit="1" customWidth="1"/>
    <col min="7084" max="7084" width="10.81640625" style="26" customWidth="1"/>
    <col min="7085" max="7085" width="18.1796875" style="26" customWidth="1"/>
    <col min="7086" max="7086" width="6.7265625" style="26" customWidth="1"/>
    <col min="7087" max="7099" width="24.7265625" style="26" customWidth="1"/>
    <col min="7100" max="7102" width="9.1796875" style="26"/>
    <col min="7103" max="7110" width="24.7265625" style="26" customWidth="1"/>
    <col min="7111" max="7111" width="15.26953125" style="26" bestFit="1" customWidth="1"/>
    <col min="7112" max="7121" width="24.7265625" style="26" customWidth="1"/>
    <col min="7122" max="7122" width="13.453125" style="26" bestFit="1" customWidth="1"/>
    <col min="7123" max="7123" width="12.81640625" style="26" bestFit="1" customWidth="1"/>
    <col min="7124" max="7337" width="9.1796875" style="26"/>
    <col min="7338" max="7338" width="11.81640625" style="26" bestFit="1" customWidth="1"/>
    <col min="7339" max="7339" width="49.453125" style="26" bestFit="1" customWidth="1"/>
    <col min="7340" max="7340" width="10.81640625" style="26" customWidth="1"/>
    <col min="7341" max="7341" width="18.1796875" style="26" customWidth="1"/>
    <col min="7342" max="7342" width="6.7265625" style="26" customWidth="1"/>
    <col min="7343" max="7355" width="24.7265625" style="26" customWidth="1"/>
    <col min="7356" max="7358" width="9.1796875" style="26"/>
    <col min="7359" max="7366" width="24.7265625" style="26" customWidth="1"/>
    <col min="7367" max="7367" width="15.26953125" style="26" bestFit="1" customWidth="1"/>
    <col min="7368" max="7377" width="24.7265625" style="26" customWidth="1"/>
    <col min="7378" max="7378" width="13.453125" style="26" bestFit="1" customWidth="1"/>
    <col min="7379" max="7379" width="12.81640625" style="26" bestFit="1" customWidth="1"/>
    <col min="7380" max="7593" width="9.1796875" style="26"/>
    <col min="7594" max="7594" width="11.81640625" style="26" bestFit="1" customWidth="1"/>
    <col min="7595" max="7595" width="49.453125" style="26" bestFit="1" customWidth="1"/>
    <col min="7596" max="7596" width="10.81640625" style="26" customWidth="1"/>
    <col min="7597" max="7597" width="18.1796875" style="26" customWidth="1"/>
    <col min="7598" max="7598" width="6.7265625" style="26" customWidth="1"/>
    <col min="7599" max="7611" width="24.7265625" style="26" customWidth="1"/>
    <col min="7612" max="7614" width="9.1796875" style="26"/>
    <col min="7615" max="7622" width="24.7265625" style="26" customWidth="1"/>
    <col min="7623" max="7623" width="15.26953125" style="26" bestFit="1" customWidth="1"/>
    <col min="7624" max="7633" width="24.7265625" style="26" customWidth="1"/>
    <col min="7634" max="7634" width="13.453125" style="26" bestFit="1" customWidth="1"/>
    <col min="7635" max="7635" width="12.81640625" style="26" bestFit="1" customWidth="1"/>
    <col min="7636" max="7849" width="9.1796875" style="26"/>
    <col min="7850" max="7850" width="11.81640625" style="26" bestFit="1" customWidth="1"/>
    <col min="7851" max="7851" width="49.453125" style="26" bestFit="1" customWidth="1"/>
    <col min="7852" max="7852" width="10.81640625" style="26" customWidth="1"/>
    <col min="7853" max="7853" width="18.1796875" style="26" customWidth="1"/>
    <col min="7854" max="7854" width="6.7265625" style="26" customWidth="1"/>
    <col min="7855" max="7867" width="24.7265625" style="26" customWidth="1"/>
    <col min="7868" max="7870" width="9.1796875" style="26"/>
    <col min="7871" max="7878" width="24.7265625" style="26" customWidth="1"/>
    <col min="7879" max="7879" width="15.26953125" style="26" bestFit="1" customWidth="1"/>
    <col min="7880" max="7889" width="24.7265625" style="26" customWidth="1"/>
    <col min="7890" max="7890" width="13.453125" style="26" bestFit="1" customWidth="1"/>
    <col min="7891" max="7891" width="12.81640625" style="26" bestFit="1" customWidth="1"/>
    <col min="7892" max="8105" width="9.1796875" style="26"/>
    <col min="8106" max="8106" width="11.81640625" style="26" bestFit="1" customWidth="1"/>
    <col min="8107" max="8107" width="49.453125" style="26" bestFit="1" customWidth="1"/>
    <col min="8108" max="8108" width="10.81640625" style="26" customWidth="1"/>
    <col min="8109" max="8109" width="18.1796875" style="26" customWidth="1"/>
    <col min="8110" max="8110" width="6.7265625" style="26" customWidth="1"/>
    <col min="8111" max="8123" width="24.7265625" style="26" customWidth="1"/>
    <col min="8124" max="8126" width="9.1796875" style="26"/>
    <col min="8127" max="8134" width="24.7265625" style="26" customWidth="1"/>
    <col min="8135" max="8135" width="15.26953125" style="26" bestFit="1" customWidth="1"/>
    <col min="8136" max="8145" width="24.7265625" style="26" customWidth="1"/>
    <col min="8146" max="8146" width="13.453125" style="26" bestFit="1" customWidth="1"/>
    <col min="8147" max="8147" width="12.81640625" style="26" bestFit="1" customWidth="1"/>
    <col min="8148" max="8361" width="9.1796875" style="26"/>
    <col min="8362" max="8362" width="11.81640625" style="26" bestFit="1" customWidth="1"/>
    <col min="8363" max="8363" width="49.453125" style="26" bestFit="1" customWidth="1"/>
    <col min="8364" max="8364" width="10.81640625" style="26" customWidth="1"/>
    <col min="8365" max="8365" width="18.1796875" style="26" customWidth="1"/>
    <col min="8366" max="8366" width="6.7265625" style="26" customWidth="1"/>
    <col min="8367" max="8379" width="24.7265625" style="26" customWidth="1"/>
    <col min="8380" max="8382" width="9.1796875" style="26"/>
    <col min="8383" max="8390" width="24.7265625" style="26" customWidth="1"/>
    <col min="8391" max="8391" width="15.26953125" style="26" bestFit="1" customWidth="1"/>
    <col min="8392" max="8401" width="24.7265625" style="26" customWidth="1"/>
    <col min="8402" max="8402" width="13.453125" style="26" bestFit="1" customWidth="1"/>
    <col min="8403" max="8403" width="12.81640625" style="26" bestFit="1" customWidth="1"/>
    <col min="8404" max="8617" width="9.1796875" style="26"/>
    <col min="8618" max="8618" width="11.81640625" style="26" bestFit="1" customWidth="1"/>
    <col min="8619" max="8619" width="49.453125" style="26" bestFit="1" customWidth="1"/>
    <col min="8620" max="8620" width="10.81640625" style="26" customWidth="1"/>
    <col min="8621" max="8621" width="18.1796875" style="26" customWidth="1"/>
    <col min="8622" max="8622" width="6.7265625" style="26" customWidth="1"/>
    <col min="8623" max="8635" width="24.7265625" style="26" customWidth="1"/>
    <col min="8636" max="8638" width="9.1796875" style="26"/>
    <col min="8639" max="8646" width="24.7265625" style="26" customWidth="1"/>
    <col min="8647" max="8647" width="15.26953125" style="26" bestFit="1" customWidth="1"/>
    <col min="8648" max="8657" width="24.7265625" style="26" customWidth="1"/>
    <col min="8658" max="8658" width="13.453125" style="26" bestFit="1" customWidth="1"/>
    <col min="8659" max="8659" width="12.81640625" style="26" bestFit="1" customWidth="1"/>
    <col min="8660" max="8873" width="9.1796875" style="26"/>
    <col min="8874" max="8874" width="11.81640625" style="26" bestFit="1" customWidth="1"/>
    <col min="8875" max="8875" width="49.453125" style="26" bestFit="1" customWidth="1"/>
    <col min="8876" max="8876" width="10.81640625" style="26" customWidth="1"/>
    <col min="8877" max="8877" width="18.1796875" style="26" customWidth="1"/>
    <col min="8878" max="8878" width="6.7265625" style="26" customWidth="1"/>
    <col min="8879" max="8891" width="24.7265625" style="26" customWidth="1"/>
    <col min="8892" max="8894" width="9.1796875" style="26"/>
    <col min="8895" max="8902" width="24.7265625" style="26" customWidth="1"/>
    <col min="8903" max="8903" width="15.26953125" style="26" bestFit="1" customWidth="1"/>
    <col min="8904" max="8913" width="24.7265625" style="26" customWidth="1"/>
    <col min="8914" max="8914" width="13.453125" style="26" bestFit="1" customWidth="1"/>
    <col min="8915" max="8915" width="12.81640625" style="26" bestFit="1" customWidth="1"/>
    <col min="8916" max="9129" width="9.1796875" style="26"/>
    <col min="9130" max="9130" width="11.81640625" style="26" bestFit="1" customWidth="1"/>
    <col min="9131" max="9131" width="49.453125" style="26" bestFit="1" customWidth="1"/>
    <col min="9132" max="9132" width="10.81640625" style="26" customWidth="1"/>
    <col min="9133" max="9133" width="18.1796875" style="26" customWidth="1"/>
    <col min="9134" max="9134" width="6.7265625" style="26" customWidth="1"/>
    <col min="9135" max="9147" width="24.7265625" style="26" customWidth="1"/>
    <col min="9148" max="9150" width="9.1796875" style="26"/>
    <col min="9151" max="9158" width="24.7265625" style="26" customWidth="1"/>
    <col min="9159" max="9159" width="15.26953125" style="26" bestFit="1" customWidth="1"/>
    <col min="9160" max="9169" width="24.7265625" style="26" customWidth="1"/>
    <col min="9170" max="9170" width="13.453125" style="26" bestFit="1" customWidth="1"/>
    <col min="9171" max="9171" width="12.81640625" style="26" bestFit="1" customWidth="1"/>
    <col min="9172" max="9385" width="9.1796875" style="26"/>
    <col min="9386" max="9386" width="11.81640625" style="26" bestFit="1" customWidth="1"/>
    <col min="9387" max="9387" width="49.453125" style="26" bestFit="1" customWidth="1"/>
    <col min="9388" max="9388" width="10.81640625" style="26" customWidth="1"/>
    <col min="9389" max="9389" width="18.1796875" style="26" customWidth="1"/>
    <col min="9390" max="9390" width="6.7265625" style="26" customWidth="1"/>
    <col min="9391" max="9403" width="24.7265625" style="26" customWidth="1"/>
    <col min="9404" max="9406" width="9.1796875" style="26"/>
    <col min="9407" max="9414" width="24.7265625" style="26" customWidth="1"/>
    <col min="9415" max="9415" width="15.26953125" style="26" bestFit="1" customWidth="1"/>
    <col min="9416" max="9425" width="24.7265625" style="26" customWidth="1"/>
    <col min="9426" max="9426" width="13.453125" style="26" bestFit="1" customWidth="1"/>
    <col min="9427" max="9427" width="12.81640625" style="26" bestFit="1" customWidth="1"/>
    <col min="9428" max="9641" width="9.1796875" style="26"/>
    <col min="9642" max="9642" width="11.81640625" style="26" bestFit="1" customWidth="1"/>
    <col min="9643" max="9643" width="49.453125" style="26" bestFit="1" customWidth="1"/>
    <col min="9644" max="9644" width="10.81640625" style="26" customWidth="1"/>
    <col min="9645" max="9645" width="18.1796875" style="26" customWidth="1"/>
    <col min="9646" max="9646" width="6.7265625" style="26" customWidth="1"/>
    <col min="9647" max="9659" width="24.7265625" style="26" customWidth="1"/>
    <col min="9660" max="9662" width="9.1796875" style="26"/>
    <col min="9663" max="9670" width="24.7265625" style="26" customWidth="1"/>
    <col min="9671" max="9671" width="15.26953125" style="26" bestFit="1" customWidth="1"/>
    <col min="9672" max="9681" width="24.7265625" style="26" customWidth="1"/>
    <col min="9682" max="9682" width="13.453125" style="26" bestFit="1" customWidth="1"/>
    <col min="9683" max="9683" width="12.81640625" style="26" bestFit="1" customWidth="1"/>
    <col min="9684" max="9897" width="9.1796875" style="26"/>
    <col min="9898" max="9898" width="11.81640625" style="26" bestFit="1" customWidth="1"/>
    <col min="9899" max="9899" width="49.453125" style="26" bestFit="1" customWidth="1"/>
    <col min="9900" max="9900" width="10.81640625" style="26" customWidth="1"/>
    <col min="9901" max="9901" width="18.1796875" style="26" customWidth="1"/>
    <col min="9902" max="9902" width="6.7265625" style="26" customWidth="1"/>
    <col min="9903" max="9915" width="24.7265625" style="26" customWidth="1"/>
    <col min="9916" max="9918" width="9.1796875" style="26"/>
    <col min="9919" max="9926" width="24.7265625" style="26" customWidth="1"/>
    <col min="9927" max="9927" width="15.26953125" style="26" bestFit="1" customWidth="1"/>
    <col min="9928" max="9937" width="24.7265625" style="26" customWidth="1"/>
    <col min="9938" max="9938" width="13.453125" style="26" bestFit="1" customWidth="1"/>
    <col min="9939" max="9939" width="12.81640625" style="26" bestFit="1" customWidth="1"/>
    <col min="9940" max="10153" width="9.1796875" style="26"/>
    <col min="10154" max="10154" width="11.81640625" style="26" bestFit="1" customWidth="1"/>
    <col min="10155" max="10155" width="49.453125" style="26" bestFit="1" customWidth="1"/>
    <col min="10156" max="10156" width="10.81640625" style="26" customWidth="1"/>
    <col min="10157" max="10157" width="18.1796875" style="26" customWidth="1"/>
    <col min="10158" max="10158" width="6.7265625" style="26" customWidth="1"/>
    <col min="10159" max="10171" width="24.7265625" style="26" customWidth="1"/>
    <col min="10172" max="10174" width="9.1796875" style="26"/>
    <col min="10175" max="10182" width="24.7265625" style="26" customWidth="1"/>
    <col min="10183" max="10183" width="15.26953125" style="26" bestFit="1" customWidth="1"/>
    <col min="10184" max="10193" width="24.7265625" style="26" customWidth="1"/>
    <col min="10194" max="10194" width="13.453125" style="26" bestFit="1" customWidth="1"/>
    <col min="10195" max="10195" width="12.81640625" style="26" bestFit="1" customWidth="1"/>
    <col min="10196" max="10409" width="9.1796875" style="26"/>
    <col min="10410" max="10410" width="11.81640625" style="26" bestFit="1" customWidth="1"/>
    <col min="10411" max="10411" width="49.453125" style="26" bestFit="1" customWidth="1"/>
    <col min="10412" max="10412" width="10.81640625" style="26" customWidth="1"/>
    <col min="10413" max="10413" width="18.1796875" style="26" customWidth="1"/>
    <col min="10414" max="10414" width="6.7265625" style="26" customWidth="1"/>
    <col min="10415" max="10427" width="24.7265625" style="26" customWidth="1"/>
    <col min="10428" max="10430" width="9.1796875" style="26"/>
    <col min="10431" max="10438" width="24.7265625" style="26" customWidth="1"/>
    <col min="10439" max="10439" width="15.26953125" style="26" bestFit="1" customWidth="1"/>
    <col min="10440" max="10449" width="24.7265625" style="26" customWidth="1"/>
    <col min="10450" max="10450" width="13.453125" style="26" bestFit="1" customWidth="1"/>
    <col min="10451" max="10451" width="12.81640625" style="26" bestFit="1" customWidth="1"/>
    <col min="10452" max="10665" width="9.1796875" style="26"/>
    <col min="10666" max="10666" width="11.81640625" style="26" bestFit="1" customWidth="1"/>
    <col min="10667" max="10667" width="49.453125" style="26" bestFit="1" customWidth="1"/>
    <col min="10668" max="10668" width="10.81640625" style="26" customWidth="1"/>
    <col min="10669" max="10669" width="18.1796875" style="26" customWidth="1"/>
    <col min="10670" max="10670" width="6.7265625" style="26" customWidth="1"/>
    <col min="10671" max="10683" width="24.7265625" style="26" customWidth="1"/>
    <col min="10684" max="10686" width="9.1796875" style="26"/>
    <col min="10687" max="10694" width="24.7265625" style="26" customWidth="1"/>
    <col min="10695" max="10695" width="15.26953125" style="26" bestFit="1" customWidth="1"/>
    <col min="10696" max="10705" width="24.7265625" style="26" customWidth="1"/>
    <col min="10706" max="10706" width="13.453125" style="26" bestFit="1" customWidth="1"/>
    <col min="10707" max="10707" width="12.81640625" style="26" bestFit="1" customWidth="1"/>
    <col min="10708" max="10921" width="9.1796875" style="26"/>
    <col min="10922" max="10922" width="11.81640625" style="26" bestFit="1" customWidth="1"/>
    <col min="10923" max="10923" width="49.453125" style="26" bestFit="1" customWidth="1"/>
    <col min="10924" max="10924" width="10.81640625" style="26" customWidth="1"/>
    <col min="10925" max="10925" width="18.1796875" style="26" customWidth="1"/>
    <col min="10926" max="10926" width="6.7265625" style="26" customWidth="1"/>
    <col min="10927" max="10939" width="24.7265625" style="26" customWidth="1"/>
    <col min="10940" max="10942" width="9.1796875" style="26"/>
    <col min="10943" max="10950" width="24.7265625" style="26" customWidth="1"/>
    <col min="10951" max="10951" width="15.26953125" style="26" bestFit="1" customWidth="1"/>
    <col min="10952" max="10961" width="24.7265625" style="26" customWidth="1"/>
    <col min="10962" max="10962" width="13.453125" style="26" bestFit="1" customWidth="1"/>
    <col min="10963" max="10963" width="12.81640625" style="26" bestFit="1" customWidth="1"/>
    <col min="10964" max="11177" width="9.1796875" style="26"/>
    <col min="11178" max="11178" width="11.81640625" style="26" bestFit="1" customWidth="1"/>
    <col min="11179" max="11179" width="49.453125" style="26" bestFit="1" customWidth="1"/>
    <col min="11180" max="11180" width="10.81640625" style="26" customWidth="1"/>
    <col min="11181" max="11181" width="18.1796875" style="26" customWidth="1"/>
    <col min="11182" max="11182" width="6.7265625" style="26" customWidth="1"/>
    <col min="11183" max="11195" width="24.7265625" style="26" customWidth="1"/>
    <col min="11196" max="11198" width="9.1796875" style="26"/>
    <col min="11199" max="11206" width="24.7265625" style="26" customWidth="1"/>
    <col min="11207" max="11207" width="15.26953125" style="26" bestFit="1" customWidth="1"/>
    <col min="11208" max="11217" width="24.7265625" style="26" customWidth="1"/>
    <col min="11218" max="11218" width="13.453125" style="26" bestFit="1" customWidth="1"/>
    <col min="11219" max="11219" width="12.81640625" style="26" bestFit="1" customWidth="1"/>
    <col min="11220" max="11433" width="9.1796875" style="26"/>
    <col min="11434" max="11434" width="11.81640625" style="26" bestFit="1" customWidth="1"/>
    <col min="11435" max="11435" width="49.453125" style="26" bestFit="1" customWidth="1"/>
    <col min="11436" max="11436" width="10.81640625" style="26" customWidth="1"/>
    <col min="11437" max="11437" width="18.1796875" style="26" customWidth="1"/>
    <col min="11438" max="11438" width="6.7265625" style="26" customWidth="1"/>
    <col min="11439" max="11451" width="24.7265625" style="26" customWidth="1"/>
    <col min="11452" max="11454" width="9.1796875" style="26"/>
    <col min="11455" max="11462" width="24.7265625" style="26" customWidth="1"/>
    <col min="11463" max="11463" width="15.26953125" style="26" bestFit="1" customWidth="1"/>
    <col min="11464" max="11473" width="24.7265625" style="26" customWidth="1"/>
    <col min="11474" max="11474" width="13.453125" style="26" bestFit="1" customWidth="1"/>
    <col min="11475" max="11475" width="12.81640625" style="26" bestFit="1" customWidth="1"/>
    <col min="11476" max="11689" width="9.1796875" style="26"/>
    <col min="11690" max="11690" width="11.81640625" style="26" bestFit="1" customWidth="1"/>
    <col min="11691" max="11691" width="49.453125" style="26" bestFit="1" customWidth="1"/>
    <col min="11692" max="11692" width="10.81640625" style="26" customWidth="1"/>
    <col min="11693" max="11693" width="18.1796875" style="26" customWidth="1"/>
    <col min="11694" max="11694" width="6.7265625" style="26" customWidth="1"/>
    <col min="11695" max="11707" width="24.7265625" style="26" customWidth="1"/>
    <col min="11708" max="11710" width="9.1796875" style="26"/>
    <col min="11711" max="11718" width="24.7265625" style="26" customWidth="1"/>
    <col min="11719" max="11719" width="15.26953125" style="26" bestFit="1" customWidth="1"/>
    <col min="11720" max="11729" width="24.7265625" style="26" customWidth="1"/>
    <col min="11730" max="11730" width="13.453125" style="26" bestFit="1" customWidth="1"/>
    <col min="11731" max="11731" width="12.81640625" style="26" bestFit="1" customWidth="1"/>
    <col min="11732" max="11945" width="9.1796875" style="26"/>
    <col min="11946" max="11946" width="11.81640625" style="26" bestFit="1" customWidth="1"/>
    <col min="11947" max="11947" width="49.453125" style="26" bestFit="1" customWidth="1"/>
    <col min="11948" max="11948" width="10.81640625" style="26" customWidth="1"/>
    <col min="11949" max="11949" width="18.1796875" style="26" customWidth="1"/>
    <col min="11950" max="11950" width="6.7265625" style="26" customWidth="1"/>
    <col min="11951" max="11963" width="24.7265625" style="26" customWidth="1"/>
    <col min="11964" max="11966" width="9.1796875" style="26"/>
    <col min="11967" max="11974" width="24.7265625" style="26" customWidth="1"/>
    <col min="11975" max="11975" width="15.26953125" style="26" bestFit="1" customWidth="1"/>
    <col min="11976" max="11985" width="24.7265625" style="26" customWidth="1"/>
    <col min="11986" max="11986" width="13.453125" style="26" bestFit="1" customWidth="1"/>
    <col min="11987" max="11987" width="12.81640625" style="26" bestFit="1" customWidth="1"/>
    <col min="11988" max="12201" width="9.1796875" style="26"/>
    <col min="12202" max="12202" width="11.81640625" style="26" bestFit="1" customWidth="1"/>
    <col min="12203" max="12203" width="49.453125" style="26" bestFit="1" customWidth="1"/>
    <col min="12204" max="12204" width="10.81640625" style="26" customWidth="1"/>
    <col min="12205" max="12205" width="18.1796875" style="26" customWidth="1"/>
    <col min="12206" max="12206" width="6.7265625" style="26" customWidth="1"/>
    <col min="12207" max="12219" width="24.7265625" style="26" customWidth="1"/>
    <col min="12220" max="12222" width="9.1796875" style="26"/>
    <col min="12223" max="12230" width="24.7265625" style="26" customWidth="1"/>
    <col min="12231" max="12231" width="15.26953125" style="26" bestFit="1" customWidth="1"/>
    <col min="12232" max="12241" width="24.7265625" style="26" customWidth="1"/>
    <col min="12242" max="12242" width="13.453125" style="26" bestFit="1" customWidth="1"/>
    <col min="12243" max="12243" width="12.81640625" style="26" bestFit="1" customWidth="1"/>
    <col min="12244" max="12457" width="9.1796875" style="26"/>
    <col min="12458" max="12458" width="11.81640625" style="26" bestFit="1" customWidth="1"/>
    <col min="12459" max="12459" width="49.453125" style="26" bestFit="1" customWidth="1"/>
    <col min="12460" max="12460" width="10.81640625" style="26" customWidth="1"/>
    <col min="12461" max="12461" width="18.1796875" style="26" customWidth="1"/>
    <col min="12462" max="12462" width="6.7265625" style="26" customWidth="1"/>
    <col min="12463" max="12475" width="24.7265625" style="26" customWidth="1"/>
    <col min="12476" max="12478" width="9.1796875" style="26"/>
    <col min="12479" max="12486" width="24.7265625" style="26" customWidth="1"/>
    <col min="12487" max="12487" width="15.26953125" style="26" bestFit="1" customWidth="1"/>
    <col min="12488" max="12497" width="24.7265625" style="26" customWidth="1"/>
    <col min="12498" max="12498" width="13.453125" style="26" bestFit="1" customWidth="1"/>
    <col min="12499" max="12499" width="12.81640625" style="26" bestFit="1" customWidth="1"/>
    <col min="12500" max="12713" width="9.1796875" style="26"/>
    <col min="12714" max="12714" width="11.81640625" style="26" bestFit="1" customWidth="1"/>
    <col min="12715" max="12715" width="49.453125" style="26" bestFit="1" customWidth="1"/>
    <col min="12716" max="12716" width="10.81640625" style="26" customWidth="1"/>
    <col min="12717" max="12717" width="18.1796875" style="26" customWidth="1"/>
    <col min="12718" max="12718" width="6.7265625" style="26" customWidth="1"/>
    <col min="12719" max="12731" width="24.7265625" style="26" customWidth="1"/>
    <col min="12732" max="12734" width="9.1796875" style="26"/>
    <col min="12735" max="12742" width="24.7265625" style="26" customWidth="1"/>
    <col min="12743" max="12743" width="15.26953125" style="26" bestFit="1" customWidth="1"/>
    <col min="12744" max="12753" width="24.7265625" style="26" customWidth="1"/>
    <col min="12754" max="12754" width="13.453125" style="26" bestFit="1" customWidth="1"/>
    <col min="12755" max="12755" width="12.81640625" style="26" bestFit="1" customWidth="1"/>
    <col min="12756" max="12969" width="9.1796875" style="26"/>
    <col min="12970" max="12970" width="11.81640625" style="26" bestFit="1" customWidth="1"/>
    <col min="12971" max="12971" width="49.453125" style="26" bestFit="1" customWidth="1"/>
    <col min="12972" max="12972" width="10.81640625" style="26" customWidth="1"/>
    <col min="12973" max="12973" width="18.1796875" style="26" customWidth="1"/>
    <col min="12974" max="12974" width="6.7265625" style="26" customWidth="1"/>
    <col min="12975" max="12987" width="24.7265625" style="26" customWidth="1"/>
    <col min="12988" max="12990" width="9.1796875" style="26"/>
    <col min="12991" max="12998" width="24.7265625" style="26" customWidth="1"/>
    <col min="12999" max="12999" width="15.26953125" style="26" bestFit="1" customWidth="1"/>
    <col min="13000" max="13009" width="24.7265625" style="26" customWidth="1"/>
    <col min="13010" max="13010" width="13.453125" style="26" bestFit="1" customWidth="1"/>
    <col min="13011" max="13011" width="12.81640625" style="26" bestFit="1" customWidth="1"/>
    <col min="13012" max="13225" width="9.1796875" style="26"/>
    <col min="13226" max="13226" width="11.81640625" style="26" bestFit="1" customWidth="1"/>
    <col min="13227" max="13227" width="49.453125" style="26" bestFit="1" customWidth="1"/>
    <col min="13228" max="13228" width="10.81640625" style="26" customWidth="1"/>
    <col min="13229" max="13229" width="18.1796875" style="26" customWidth="1"/>
    <col min="13230" max="13230" width="6.7265625" style="26" customWidth="1"/>
    <col min="13231" max="13243" width="24.7265625" style="26" customWidth="1"/>
    <col min="13244" max="13246" width="9.1796875" style="26"/>
    <col min="13247" max="13254" width="24.7265625" style="26" customWidth="1"/>
    <col min="13255" max="13255" width="15.26953125" style="26" bestFit="1" customWidth="1"/>
    <col min="13256" max="13265" width="24.7265625" style="26" customWidth="1"/>
    <col min="13266" max="13266" width="13.453125" style="26" bestFit="1" customWidth="1"/>
    <col min="13267" max="13267" width="12.81640625" style="26" bestFit="1" customWidth="1"/>
    <col min="13268" max="13481" width="9.1796875" style="26"/>
    <col min="13482" max="13482" width="11.81640625" style="26" bestFit="1" customWidth="1"/>
    <col min="13483" max="13483" width="49.453125" style="26" bestFit="1" customWidth="1"/>
    <col min="13484" max="13484" width="10.81640625" style="26" customWidth="1"/>
    <col min="13485" max="13485" width="18.1796875" style="26" customWidth="1"/>
    <col min="13486" max="13486" width="6.7265625" style="26" customWidth="1"/>
    <col min="13487" max="13499" width="24.7265625" style="26" customWidth="1"/>
    <col min="13500" max="13502" width="9.1796875" style="26"/>
    <col min="13503" max="13510" width="24.7265625" style="26" customWidth="1"/>
    <col min="13511" max="13511" width="15.26953125" style="26" bestFit="1" customWidth="1"/>
    <col min="13512" max="13521" width="24.7265625" style="26" customWidth="1"/>
    <col min="13522" max="13522" width="13.453125" style="26" bestFit="1" customWidth="1"/>
    <col min="13523" max="13523" width="12.81640625" style="26" bestFit="1" customWidth="1"/>
    <col min="13524" max="13737" width="9.1796875" style="26"/>
    <col min="13738" max="13738" width="11.81640625" style="26" bestFit="1" customWidth="1"/>
    <col min="13739" max="13739" width="49.453125" style="26" bestFit="1" customWidth="1"/>
    <col min="13740" max="13740" width="10.81640625" style="26" customWidth="1"/>
    <col min="13741" max="13741" width="18.1796875" style="26" customWidth="1"/>
    <col min="13742" max="13742" width="6.7265625" style="26" customWidth="1"/>
    <col min="13743" max="13755" width="24.7265625" style="26" customWidth="1"/>
    <col min="13756" max="13758" width="9.1796875" style="26"/>
    <col min="13759" max="13766" width="24.7265625" style="26" customWidth="1"/>
    <col min="13767" max="13767" width="15.26953125" style="26" bestFit="1" customWidth="1"/>
    <col min="13768" max="13777" width="24.7265625" style="26" customWidth="1"/>
    <col min="13778" max="13778" width="13.453125" style="26" bestFit="1" customWidth="1"/>
    <col min="13779" max="13779" width="12.81640625" style="26" bestFit="1" customWidth="1"/>
    <col min="13780" max="13993" width="9.1796875" style="26"/>
    <col min="13994" max="13994" width="11.81640625" style="26" bestFit="1" customWidth="1"/>
    <col min="13995" max="13995" width="49.453125" style="26" bestFit="1" customWidth="1"/>
    <col min="13996" max="13996" width="10.81640625" style="26" customWidth="1"/>
    <col min="13997" max="13997" width="18.1796875" style="26" customWidth="1"/>
    <col min="13998" max="13998" width="6.7265625" style="26" customWidth="1"/>
    <col min="13999" max="14011" width="24.7265625" style="26" customWidth="1"/>
    <col min="14012" max="14014" width="9.1796875" style="26"/>
    <col min="14015" max="14022" width="24.7265625" style="26" customWidth="1"/>
    <col min="14023" max="14023" width="15.26953125" style="26" bestFit="1" customWidth="1"/>
    <col min="14024" max="14033" width="24.7265625" style="26" customWidth="1"/>
    <col min="14034" max="14034" width="13.453125" style="26" bestFit="1" customWidth="1"/>
    <col min="14035" max="14035" width="12.81640625" style="26" bestFit="1" customWidth="1"/>
    <col min="14036" max="14249" width="9.1796875" style="26"/>
    <col min="14250" max="14250" width="11.81640625" style="26" bestFit="1" customWidth="1"/>
    <col min="14251" max="14251" width="49.453125" style="26" bestFit="1" customWidth="1"/>
    <col min="14252" max="14252" width="10.81640625" style="26" customWidth="1"/>
    <col min="14253" max="14253" width="18.1796875" style="26" customWidth="1"/>
    <col min="14254" max="14254" width="6.7265625" style="26" customWidth="1"/>
    <col min="14255" max="14267" width="24.7265625" style="26" customWidth="1"/>
    <col min="14268" max="14270" width="9.1796875" style="26"/>
    <col min="14271" max="14278" width="24.7265625" style="26" customWidth="1"/>
    <col min="14279" max="14279" width="15.26953125" style="26" bestFit="1" customWidth="1"/>
    <col min="14280" max="14289" width="24.7265625" style="26" customWidth="1"/>
    <col min="14290" max="14290" width="13.453125" style="26" bestFit="1" customWidth="1"/>
    <col min="14291" max="14291" width="12.81640625" style="26" bestFit="1" customWidth="1"/>
    <col min="14292" max="14505" width="9.1796875" style="26"/>
    <col min="14506" max="14506" width="11.81640625" style="26" bestFit="1" customWidth="1"/>
    <col min="14507" max="14507" width="49.453125" style="26" bestFit="1" customWidth="1"/>
    <col min="14508" max="14508" width="10.81640625" style="26" customWidth="1"/>
    <col min="14509" max="14509" width="18.1796875" style="26" customWidth="1"/>
    <col min="14510" max="14510" width="6.7265625" style="26" customWidth="1"/>
    <col min="14511" max="14523" width="24.7265625" style="26" customWidth="1"/>
    <col min="14524" max="14526" width="9.1796875" style="26"/>
    <col min="14527" max="14534" width="24.7265625" style="26" customWidth="1"/>
    <col min="14535" max="14535" width="15.26953125" style="26" bestFit="1" customWidth="1"/>
    <col min="14536" max="14545" width="24.7265625" style="26" customWidth="1"/>
    <col min="14546" max="14546" width="13.453125" style="26" bestFit="1" customWidth="1"/>
    <col min="14547" max="14547" width="12.81640625" style="26" bestFit="1" customWidth="1"/>
    <col min="14548" max="14761" width="9.1796875" style="26"/>
    <col min="14762" max="14762" width="11.81640625" style="26" bestFit="1" customWidth="1"/>
    <col min="14763" max="14763" width="49.453125" style="26" bestFit="1" customWidth="1"/>
    <col min="14764" max="14764" width="10.81640625" style="26" customWidth="1"/>
    <col min="14765" max="14765" width="18.1796875" style="26" customWidth="1"/>
    <col min="14766" max="14766" width="6.7265625" style="26" customWidth="1"/>
    <col min="14767" max="14779" width="24.7265625" style="26" customWidth="1"/>
    <col min="14780" max="14782" width="9.1796875" style="26"/>
    <col min="14783" max="14790" width="24.7265625" style="26" customWidth="1"/>
    <col min="14791" max="14791" width="15.26953125" style="26" bestFit="1" customWidth="1"/>
    <col min="14792" max="14801" width="24.7265625" style="26" customWidth="1"/>
    <col min="14802" max="14802" width="13.453125" style="26" bestFit="1" customWidth="1"/>
    <col min="14803" max="14803" width="12.81640625" style="26" bestFit="1" customWidth="1"/>
    <col min="14804" max="15017" width="9.1796875" style="26"/>
    <col min="15018" max="15018" width="11.81640625" style="26" bestFit="1" customWidth="1"/>
    <col min="15019" max="15019" width="49.453125" style="26" bestFit="1" customWidth="1"/>
    <col min="15020" max="15020" width="10.81640625" style="26" customWidth="1"/>
    <col min="15021" max="15021" width="18.1796875" style="26" customWidth="1"/>
    <col min="15022" max="15022" width="6.7265625" style="26" customWidth="1"/>
    <col min="15023" max="15035" width="24.7265625" style="26" customWidth="1"/>
    <col min="15036" max="15038" width="9.1796875" style="26"/>
    <col min="15039" max="15046" width="24.7265625" style="26" customWidth="1"/>
    <col min="15047" max="15047" width="15.26953125" style="26" bestFit="1" customWidth="1"/>
    <col min="15048" max="15057" width="24.7265625" style="26" customWidth="1"/>
    <col min="15058" max="15058" width="13.453125" style="26" bestFit="1" customWidth="1"/>
    <col min="15059" max="15059" width="12.81640625" style="26" bestFit="1" customWidth="1"/>
    <col min="15060" max="15273" width="9.1796875" style="26"/>
    <col min="15274" max="15274" width="11.81640625" style="26" bestFit="1" customWidth="1"/>
    <col min="15275" max="15275" width="49.453125" style="26" bestFit="1" customWidth="1"/>
    <col min="15276" max="15276" width="10.81640625" style="26" customWidth="1"/>
    <col min="15277" max="15277" width="18.1796875" style="26" customWidth="1"/>
    <col min="15278" max="15278" width="6.7265625" style="26" customWidth="1"/>
    <col min="15279" max="15291" width="24.7265625" style="26" customWidth="1"/>
    <col min="15292" max="15294" width="9.1796875" style="26"/>
    <col min="15295" max="15302" width="24.7265625" style="26" customWidth="1"/>
    <col min="15303" max="15303" width="15.26953125" style="26" bestFit="1" customWidth="1"/>
    <col min="15304" max="15313" width="24.7265625" style="26" customWidth="1"/>
    <col min="15314" max="15314" width="13.453125" style="26" bestFit="1" customWidth="1"/>
    <col min="15315" max="15315" width="12.81640625" style="26" bestFit="1" customWidth="1"/>
    <col min="15316" max="15529" width="9.1796875" style="26"/>
    <col min="15530" max="15530" width="11.81640625" style="26" bestFit="1" customWidth="1"/>
    <col min="15531" max="15531" width="49.453125" style="26" bestFit="1" customWidth="1"/>
    <col min="15532" max="15532" width="10.81640625" style="26" customWidth="1"/>
    <col min="15533" max="15533" width="18.1796875" style="26" customWidth="1"/>
    <col min="15534" max="15534" width="6.7265625" style="26" customWidth="1"/>
    <col min="15535" max="15547" width="24.7265625" style="26" customWidth="1"/>
    <col min="15548" max="15550" width="9.1796875" style="26"/>
    <col min="15551" max="15558" width="24.7265625" style="26" customWidth="1"/>
    <col min="15559" max="15559" width="15.26953125" style="26" bestFit="1" customWidth="1"/>
    <col min="15560" max="15569" width="24.7265625" style="26" customWidth="1"/>
    <col min="15570" max="15570" width="13.453125" style="26" bestFit="1" customWidth="1"/>
    <col min="15571" max="15571" width="12.81640625" style="26" bestFit="1" customWidth="1"/>
    <col min="15572" max="15785" width="9.1796875" style="26"/>
    <col min="15786" max="15786" width="11.81640625" style="26" bestFit="1" customWidth="1"/>
    <col min="15787" max="15787" width="49.453125" style="26" bestFit="1" customWidth="1"/>
    <col min="15788" max="15788" width="10.81640625" style="26" customWidth="1"/>
    <col min="15789" max="15789" width="18.1796875" style="26" customWidth="1"/>
    <col min="15790" max="15790" width="6.7265625" style="26" customWidth="1"/>
    <col min="15791" max="15803" width="24.7265625" style="26" customWidth="1"/>
    <col min="15804" max="15806" width="9.1796875" style="26"/>
    <col min="15807" max="15814" width="24.7265625" style="26" customWidth="1"/>
    <col min="15815" max="15815" width="15.26953125" style="26" bestFit="1" customWidth="1"/>
    <col min="15816" max="15825" width="24.7265625" style="26" customWidth="1"/>
    <col min="15826" max="15826" width="13.453125" style="26" bestFit="1" customWidth="1"/>
    <col min="15827" max="15827" width="12.81640625" style="26" bestFit="1" customWidth="1"/>
    <col min="15828" max="16041" width="9.1796875" style="26"/>
    <col min="16042" max="16042" width="11.81640625" style="26" bestFit="1" customWidth="1"/>
    <col min="16043" max="16043" width="49.453125" style="26" bestFit="1" customWidth="1"/>
    <col min="16044" max="16044" width="10.81640625" style="26" customWidth="1"/>
    <col min="16045" max="16045" width="18.1796875" style="26" customWidth="1"/>
    <col min="16046" max="16046" width="6.7265625" style="26" customWidth="1"/>
    <col min="16047" max="16059" width="24.7265625" style="26" customWidth="1"/>
    <col min="16060" max="16062" width="9.1796875" style="26"/>
    <col min="16063" max="16070" width="24.7265625" style="26" customWidth="1"/>
    <col min="16071" max="16071" width="15.26953125" style="26" bestFit="1" customWidth="1"/>
    <col min="16072" max="16081" width="24.7265625" style="26" customWidth="1"/>
    <col min="16082" max="16082" width="13.453125" style="26" bestFit="1" customWidth="1"/>
    <col min="16083" max="16083" width="12.81640625" style="26" bestFit="1" customWidth="1"/>
    <col min="16084" max="16384" width="9.1796875" style="26"/>
  </cols>
  <sheetData>
    <row r="1" spans="1:21" x14ac:dyDescent="0.3">
      <c r="A1" s="21" t="s">
        <v>0</v>
      </c>
      <c r="B1" s="22" t="s">
        <v>97</v>
      </c>
      <c r="C1" s="23" t="s">
        <v>11</v>
      </c>
      <c r="D1" s="22" t="s">
        <v>12</v>
      </c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x14ac:dyDescent="0.3">
      <c r="A2" s="21"/>
      <c r="B2" s="27"/>
      <c r="C2" s="23" t="s">
        <v>13</v>
      </c>
      <c r="D2" s="22" t="s">
        <v>16</v>
      </c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3">
      <c r="A3" s="21" t="s">
        <v>5</v>
      </c>
      <c r="B3" s="22" t="s">
        <v>18</v>
      </c>
      <c r="C3" s="23"/>
      <c r="D3" s="23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x14ac:dyDescent="0.3">
      <c r="A4" s="21" t="s">
        <v>7</v>
      </c>
      <c r="B4" s="22"/>
      <c r="C4" s="23" t="s">
        <v>14</v>
      </c>
      <c r="D4" s="22" t="s">
        <v>15</v>
      </c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x14ac:dyDescent="0.3">
      <c r="A5" s="21" t="s">
        <v>45</v>
      </c>
      <c r="C5" s="23" t="s">
        <v>17</v>
      </c>
      <c r="D5" s="22" t="s">
        <v>46</v>
      </c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x14ac:dyDescent="0.3">
      <c r="A6" s="21"/>
      <c r="B6" s="27"/>
      <c r="C6" s="23" t="s">
        <v>19</v>
      </c>
      <c r="D6" s="22" t="s">
        <v>47</v>
      </c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x14ac:dyDescent="0.3">
      <c r="A7" s="21"/>
      <c r="B7" s="27"/>
      <c r="C7" s="23" t="s">
        <v>20</v>
      </c>
      <c r="D7" s="22" t="s">
        <v>48</v>
      </c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x14ac:dyDescent="0.3">
      <c r="A8" s="24"/>
      <c r="B8" s="28"/>
      <c r="C8" s="24"/>
      <c r="D8" s="24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x14ac:dyDescent="0.3">
      <c r="A9" s="28"/>
      <c r="B9" s="28"/>
      <c r="C9" s="28"/>
      <c r="D9" s="28"/>
      <c r="E9" s="28"/>
      <c r="F9" s="30" t="s">
        <v>10</v>
      </c>
      <c r="G9" s="31" t="str">
        <f t="shared" ref="G9:I9" si="0">+$F$9</f>
        <v>P12</v>
      </c>
      <c r="H9" s="31" t="str">
        <f t="shared" si="0"/>
        <v>P12</v>
      </c>
      <c r="I9" s="31" t="str">
        <f t="shared" si="0"/>
        <v>P12</v>
      </c>
      <c r="J9" s="30" t="s">
        <v>89</v>
      </c>
      <c r="K9" s="31" t="str">
        <f>+J9</f>
        <v>P9</v>
      </c>
      <c r="L9" s="31" t="str">
        <f>+K9</f>
        <v>P9</v>
      </c>
      <c r="M9" s="31" t="str">
        <f t="shared" ref="M9" si="1">+L9</f>
        <v>P9</v>
      </c>
      <c r="N9" s="30" t="s">
        <v>90</v>
      </c>
      <c r="O9" s="31" t="str">
        <f>+N9</f>
        <v>P6</v>
      </c>
      <c r="P9" s="31" t="str">
        <f>+O9</f>
        <v>P6</v>
      </c>
      <c r="Q9" s="31" t="str">
        <f t="shared" ref="Q9" si="2">+P9</f>
        <v>P6</v>
      </c>
      <c r="R9" s="30" t="s">
        <v>91</v>
      </c>
      <c r="S9" s="31" t="str">
        <f>+R9</f>
        <v>P3</v>
      </c>
      <c r="T9" s="31" t="str">
        <f>+S9</f>
        <v>P3</v>
      </c>
      <c r="U9" s="31" t="str">
        <f t="shared" ref="U9" si="3">+T9</f>
        <v>P3</v>
      </c>
    </row>
    <row r="10" spans="1:21" x14ac:dyDescent="0.3">
      <c r="A10" s="28"/>
      <c r="B10" s="28"/>
      <c r="C10" s="28"/>
      <c r="D10" s="28"/>
      <c r="E10" s="24"/>
      <c r="F10" s="32">
        <v>2023</v>
      </c>
      <c r="G10" s="32">
        <f>F10</f>
        <v>2023</v>
      </c>
      <c r="H10" s="32">
        <f>+G10</f>
        <v>2023</v>
      </c>
      <c r="I10" s="32">
        <f t="shared" ref="I10:U10" si="4">H10</f>
        <v>2023</v>
      </c>
      <c r="J10" s="32">
        <f t="shared" si="4"/>
        <v>2023</v>
      </c>
      <c r="K10" s="32">
        <f t="shared" si="4"/>
        <v>2023</v>
      </c>
      <c r="L10" s="32">
        <f>+K10</f>
        <v>2023</v>
      </c>
      <c r="M10" s="32">
        <f t="shared" si="4"/>
        <v>2023</v>
      </c>
      <c r="N10" s="32">
        <f t="shared" si="4"/>
        <v>2023</v>
      </c>
      <c r="O10" s="32">
        <f t="shared" si="4"/>
        <v>2023</v>
      </c>
      <c r="P10" s="32">
        <f>+O10</f>
        <v>2023</v>
      </c>
      <c r="Q10" s="32">
        <f t="shared" si="4"/>
        <v>2023</v>
      </c>
      <c r="R10" s="32">
        <f t="shared" si="4"/>
        <v>2023</v>
      </c>
      <c r="S10" s="32">
        <f t="shared" si="4"/>
        <v>2023</v>
      </c>
      <c r="T10" s="32">
        <f>+S10</f>
        <v>2023</v>
      </c>
      <c r="U10" s="32">
        <f t="shared" si="4"/>
        <v>2023</v>
      </c>
    </row>
    <row r="11" spans="1:21" s="36" customFormat="1" ht="36" customHeight="1" x14ac:dyDescent="0.3">
      <c r="A11" s="33" t="s">
        <v>49</v>
      </c>
      <c r="B11" s="33"/>
      <c r="C11" s="33"/>
      <c r="D11" s="33"/>
      <c r="E11" s="34"/>
      <c r="F11" s="35" t="s">
        <v>98</v>
      </c>
      <c r="G11" s="35" t="s">
        <v>99</v>
      </c>
      <c r="H11" s="35" t="s">
        <v>108</v>
      </c>
      <c r="I11" s="35" t="s">
        <v>107</v>
      </c>
      <c r="J11" s="35" t="s">
        <v>98</v>
      </c>
      <c r="K11" s="35" t="s">
        <v>99</v>
      </c>
      <c r="L11" s="35" t="s">
        <v>108</v>
      </c>
      <c r="M11" s="35" t="s">
        <v>107</v>
      </c>
      <c r="N11" s="35" t="s">
        <v>98</v>
      </c>
      <c r="O11" s="35" t="s">
        <v>99</v>
      </c>
      <c r="P11" s="35" t="s">
        <v>108</v>
      </c>
      <c r="Q11" s="35" t="s">
        <v>107</v>
      </c>
      <c r="R11" s="35" t="s">
        <v>98</v>
      </c>
      <c r="S11" s="35" t="s">
        <v>99</v>
      </c>
      <c r="T11" s="35" t="s">
        <v>108</v>
      </c>
      <c r="U11" s="35" t="s">
        <v>107</v>
      </c>
    </row>
    <row r="12" spans="1:21" x14ac:dyDescent="0.3">
      <c r="A12" s="37" t="s">
        <v>21</v>
      </c>
      <c r="B12" s="37" t="s">
        <v>50</v>
      </c>
      <c r="C12" s="37" t="s">
        <v>51</v>
      </c>
      <c r="D12" s="38"/>
      <c r="E12" s="23" t="s">
        <v>52</v>
      </c>
      <c r="F12" s="39" t="s">
        <v>98</v>
      </c>
      <c r="G12" s="39" t="s">
        <v>99</v>
      </c>
      <c r="H12" s="39" t="s">
        <v>100</v>
      </c>
      <c r="I12" s="39" t="s">
        <v>37</v>
      </c>
      <c r="J12" s="39" t="s">
        <v>98</v>
      </c>
      <c r="K12" s="39" t="s">
        <v>99</v>
      </c>
      <c r="L12" s="39" t="s">
        <v>100</v>
      </c>
      <c r="M12" s="39" t="s">
        <v>37</v>
      </c>
      <c r="N12" s="39" t="s">
        <v>98</v>
      </c>
      <c r="O12" s="39" t="s">
        <v>99</v>
      </c>
      <c r="P12" s="39" t="s">
        <v>100</v>
      </c>
      <c r="Q12" s="39" t="s">
        <v>37</v>
      </c>
      <c r="R12" s="39" t="s">
        <v>98</v>
      </c>
      <c r="S12" s="39" t="s">
        <v>99</v>
      </c>
      <c r="T12" s="39" t="s">
        <v>100</v>
      </c>
      <c r="U12" s="39" t="s">
        <v>37</v>
      </c>
    </row>
    <row r="14" spans="1:21" x14ac:dyDescent="0.3">
      <c r="A14" s="40" t="s">
        <v>53</v>
      </c>
      <c r="B14" s="41" t="s">
        <v>115</v>
      </c>
      <c r="C14" s="42" t="s">
        <v>2</v>
      </c>
      <c r="D14" s="42"/>
      <c r="E14" s="42"/>
      <c r="F14" s="43">
        <v>222.79430175138501</v>
      </c>
      <c r="G14" s="43">
        <v>285.63612799402301</v>
      </c>
      <c r="H14" s="43">
        <v>712.70304890464308</v>
      </c>
      <c r="I14" s="43">
        <v>934.65082227663402</v>
      </c>
      <c r="J14" s="43">
        <v>186.30714790305097</v>
      </c>
      <c r="K14" s="43">
        <v>295.98734608595998</v>
      </c>
      <c r="L14" s="43">
        <v>704.23820388754291</v>
      </c>
      <c r="M14" s="43">
        <v>922.35439603952796</v>
      </c>
      <c r="N14" s="43">
        <v>190.179018977944</v>
      </c>
      <c r="O14" s="43">
        <v>283.71781013737797</v>
      </c>
      <c r="P14" s="43">
        <v>706.07841211753498</v>
      </c>
      <c r="Q14" s="43">
        <v>931.50091556555299</v>
      </c>
      <c r="R14" s="43">
        <v>177.59599887779899</v>
      </c>
      <c r="S14" s="43">
        <v>279.39111858905898</v>
      </c>
      <c r="T14" s="43">
        <v>716.19474595337499</v>
      </c>
      <c r="U14" s="43">
        <v>952.36038858599102</v>
      </c>
    </row>
    <row r="15" spans="1:21" x14ac:dyDescent="0.3">
      <c r="A15" s="44" t="s">
        <v>54</v>
      </c>
      <c r="B15" s="45" t="s">
        <v>111</v>
      </c>
      <c r="C15" s="46" t="s">
        <v>2</v>
      </c>
      <c r="D15" s="46"/>
      <c r="E15" s="46"/>
      <c r="F15" s="47">
        <v>37.851478010093693</v>
      </c>
      <c r="G15" s="47">
        <v>0</v>
      </c>
      <c r="H15" s="47">
        <v>0</v>
      </c>
      <c r="I15" s="47"/>
      <c r="J15" s="47">
        <v>36.418816388467398</v>
      </c>
      <c r="K15" s="47">
        <v>0</v>
      </c>
      <c r="L15" s="47">
        <v>0</v>
      </c>
      <c r="M15" s="47"/>
      <c r="N15" s="47">
        <v>35.576638007708304</v>
      </c>
      <c r="O15" s="47">
        <v>0</v>
      </c>
      <c r="P15" s="47">
        <v>0</v>
      </c>
      <c r="Q15" s="47"/>
      <c r="R15" s="47">
        <v>37.232392181197596</v>
      </c>
      <c r="S15" s="47">
        <v>0</v>
      </c>
      <c r="T15" s="47">
        <v>0</v>
      </c>
      <c r="U15" s="47"/>
    </row>
    <row r="16" spans="1:21" x14ac:dyDescent="0.3">
      <c r="A16" s="44" t="s">
        <v>55</v>
      </c>
      <c r="B16" s="45" t="s">
        <v>112</v>
      </c>
      <c r="C16" s="46" t="s">
        <v>2</v>
      </c>
      <c r="D16" s="46"/>
      <c r="E16" s="46"/>
      <c r="F16" s="48">
        <v>-288.27843350804801</v>
      </c>
      <c r="G16" s="48">
        <v>-2.29668660626532</v>
      </c>
      <c r="H16" s="48">
        <v>290.57512013000002</v>
      </c>
      <c r="I16" s="48"/>
      <c r="J16" s="48">
        <v>-298.19778330808902</v>
      </c>
      <c r="K16" s="48">
        <v>-2.2034318062237199</v>
      </c>
      <c r="L16" s="48">
        <v>300.40121512999997</v>
      </c>
      <c r="M16" s="48"/>
      <c r="N16" s="48">
        <v>-298.25260237723398</v>
      </c>
      <c r="O16" s="48">
        <v>-2.1486127370789001</v>
      </c>
      <c r="P16" s="48">
        <v>300.40121512999997</v>
      </c>
      <c r="Q16" s="48"/>
      <c r="R16" s="48">
        <v>-298.14482603839997</v>
      </c>
      <c r="S16" s="48">
        <v>-2.2563890759128604</v>
      </c>
      <c r="T16" s="48">
        <v>300.40121512999997</v>
      </c>
      <c r="U16" s="48"/>
    </row>
    <row r="17" spans="1:21" x14ac:dyDescent="0.3">
      <c r="A17" s="44" t="s">
        <v>56</v>
      </c>
      <c r="B17" s="45" t="s">
        <v>116</v>
      </c>
      <c r="C17" s="46" t="s">
        <v>2</v>
      </c>
      <c r="D17" s="46"/>
      <c r="E17" s="46"/>
      <c r="F17" s="47">
        <v>9.4626186012977606E-2</v>
      </c>
      <c r="G17" s="47">
        <v>6.2598293056957494E-2</v>
      </c>
      <c r="H17" s="47">
        <v>3.553485E-2</v>
      </c>
      <c r="I17" s="47"/>
      <c r="J17" s="47">
        <v>7.4701404725775009E-2</v>
      </c>
      <c r="K17" s="47">
        <v>3.58987584760459E-2</v>
      </c>
      <c r="L17" s="47">
        <v>3.8800000000000002E-3</v>
      </c>
      <c r="M17" s="47"/>
      <c r="N17" s="47">
        <v>7.247880479437549E-2</v>
      </c>
      <c r="O17" s="47">
        <v>3.12187456422853E-2</v>
      </c>
      <c r="P17" s="47">
        <v>-2.3216300000000003E-3</v>
      </c>
      <c r="Q17" s="47"/>
      <c r="R17" s="47">
        <v>0.349552416116307</v>
      </c>
      <c r="S17" s="47">
        <v>4.2007165026373E-2</v>
      </c>
      <c r="T17" s="47">
        <v>1.8812240000000001E-2</v>
      </c>
      <c r="U17" s="47"/>
    </row>
    <row r="18" spans="1:21" x14ac:dyDescent="0.3">
      <c r="A18" s="44" t="s">
        <v>57</v>
      </c>
      <c r="B18" s="49" t="s">
        <v>117</v>
      </c>
      <c r="C18" s="46" t="s">
        <v>2</v>
      </c>
      <c r="D18" s="46"/>
      <c r="E18" s="46"/>
      <c r="F18" s="48">
        <v>-16.507634205119</v>
      </c>
      <c r="G18" s="48">
        <v>0</v>
      </c>
      <c r="H18" s="48">
        <v>17.117096611391499</v>
      </c>
      <c r="I18" s="48"/>
      <c r="J18" s="48">
        <v>-15.4543807621938</v>
      </c>
      <c r="K18" s="48">
        <v>7.1953782787773701E-2</v>
      </c>
      <c r="L18" s="48">
        <v>17.769808041424199</v>
      </c>
      <c r="M18" s="48"/>
      <c r="N18" s="48">
        <v>-16.040213302274399</v>
      </c>
      <c r="O18" s="48">
        <v>8.8462411587819201E-2</v>
      </c>
      <c r="P18" s="48">
        <v>17.388059251761899</v>
      </c>
      <c r="Q18" s="48"/>
      <c r="R18" s="48">
        <v>-16.790530042107999</v>
      </c>
      <c r="S18" s="48">
        <v>0.114053632374451</v>
      </c>
      <c r="T18" s="48">
        <v>17.867539653367299</v>
      </c>
      <c r="U18" s="48"/>
    </row>
    <row r="19" spans="1:21" x14ac:dyDescent="0.3">
      <c r="A19" s="44" t="s">
        <v>58</v>
      </c>
      <c r="B19" s="45" t="s">
        <v>118</v>
      </c>
      <c r="C19" s="46" t="s">
        <v>2</v>
      </c>
      <c r="D19" s="46"/>
      <c r="E19" s="46"/>
      <c r="F19" s="47">
        <v>1.4894899999999999E-2</v>
      </c>
      <c r="G19" s="47">
        <v>0</v>
      </c>
      <c r="H19" s="47">
        <v>19.392483110000001</v>
      </c>
      <c r="I19" s="47"/>
      <c r="J19" s="47">
        <v>0</v>
      </c>
      <c r="K19" s="47">
        <v>0</v>
      </c>
      <c r="L19" s="47">
        <v>0</v>
      </c>
      <c r="M19" s="47"/>
      <c r="N19" s="47">
        <v>0</v>
      </c>
      <c r="O19" s="47">
        <v>0</v>
      </c>
      <c r="P19" s="47">
        <v>0</v>
      </c>
      <c r="Q19" s="47"/>
      <c r="R19" s="47">
        <v>0</v>
      </c>
      <c r="S19" s="47">
        <v>0</v>
      </c>
      <c r="T19" s="47">
        <v>0</v>
      </c>
      <c r="U19" s="47"/>
    </row>
    <row r="20" spans="1:21" x14ac:dyDescent="0.3">
      <c r="A20" s="44" t="s">
        <v>59</v>
      </c>
      <c r="B20" s="45" t="s">
        <v>119</v>
      </c>
      <c r="C20" s="46" t="s">
        <v>2</v>
      </c>
      <c r="D20" s="46"/>
      <c r="E20" s="46"/>
      <c r="F20" s="47">
        <v>0</v>
      </c>
      <c r="G20" s="47">
        <v>0</v>
      </c>
      <c r="H20" s="47">
        <v>0</v>
      </c>
      <c r="I20" s="47"/>
      <c r="J20" s="47">
        <v>0</v>
      </c>
      <c r="K20" s="47">
        <v>0</v>
      </c>
      <c r="L20" s="47">
        <v>0</v>
      </c>
      <c r="M20" s="47"/>
      <c r="N20" s="47">
        <v>0</v>
      </c>
      <c r="O20" s="47">
        <v>0</v>
      </c>
      <c r="P20" s="47">
        <v>0</v>
      </c>
      <c r="Q20" s="47"/>
      <c r="R20" s="47">
        <v>0</v>
      </c>
      <c r="S20" s="47">
        <v>0</v>
      </c>
      <c r="T20" s="47">
        <v>0</v>
      </c>
      <c r="U20" s="47"/>
    </row>
    <row r="21" spans="1:21" x14ac:dyDescent="0.3">
      <c r="A21" s="44" t="s">
        <v>60</v>
      </c>
      <c r="B21" s="45" t="s">
        <v>120</v>
      </c>
      <c r="C21" s="46" t="s">
        <v>2</v>
      </c>
      <c r="D21" s="46"/>
      <c r="E21" s="46"/>
      <c r="F21" s="47">
        <v>228.555940444247</v>
      </c>
      <c r="G21" s="47">
        <v>0</v>
      </c>
      <c r="H21" s="47">
        <v>0.47510057999999999</v>
      </c>
      <c r="I21" s="47"/>
      <c r="J21" s="47">
        <v>225.527901717048</v>
      </c>
      <c r="K21" s="47">
        <v>0</v>
      </c>
      <c r="L21" s="47">
        <v>0.55668373999999998</v>
      </c>
      <c r="M21" s="47"/>
      <c r="N21" s="47">
        <v>210.850420455885</v>
      </c>
      <c r="O21" s="47">
        <v>0</v>
      </c>
      <c r="P21" s="47">
        <v>0.96937976999999997</v>
      </c>
      <c r="Q21" s="47"/>
      <c r="R21" s="47">
        <v>181.67836786388497</v>
      </c>
      <c r="S21" s="47">
        <v>0</v>
      </c>
      <c r="T21" s="47">
        <v>0.87244453</v>
      </c>
      <c r="U21" s="47"/>
    </row>
    <row r="22" spans="1:21" x14ac:dyDescent="0.3">
      <c r="A22" s="44" t="s">
        <v>61</v>
      </c>
      <c r="B22" s="45" t="s">
        <v>121</v>
      </c>
      <c r="C22" s="46" t="s">
        <v>2</v>
      </c>
      <c r="D22" s="46"/>
      <c r="E22" s="46"/>
      <c r="F22" s="48">
        <v>-186.106529640969</v>
      </c>
      <c r="G22" s="48">
        <v>205.80213391581802</v>
      </c>
      <c r="H22" s="48">
        <f>-SUM(F22:G22)</f>
        <v>-19.695604274849018</v>
      </c>
      <c r="I22" s="48"/>
      <c r="J22" s="48">
        <v>-179.50949167528</v>
      </c>
      <c r="K22" s="48">
        <v>198.68361336762402</v>
      </c>
      <c r="L22" s="48">
        <f>-SUM(J22:K22)</f>
        <v>-19.174121692344016</v>
      </c>
      <c r="M22" s="48"/>
      <c r="N22" s="48">
        <v>-172.56135339877</v>
      </c>
      <c r="O22" s="48">
        <v>191.31543958972901</v>
      </c>
      <c r="P22" s="48">
        <f>-SUM(N22:O22)</f>
        <v>-18.754086190959015</v>
      </c>
      <c r="Q22" s="48"/>
      <c r="R22" s="48">
        <v>-164.65702121204001</v>
      </c>
      <c r="S22" s="48">
        <v>183.22470199</v>
      </c>
      <c r="T22" s="48">
        <f>-SUM(R22:S22)</f>
        <v>-18.567680777959993</v>
      </c>
      <c r="U22" s="48"/>
    </row>
    <row r="23" spans="1:21" s="51" customFormat="1" ht="11.5" x14ac:dyDescent="0.25">
      <c r="A23" s="40"/>
      <c r="B23" s="41" t="s">
        <v>62</v>
      </c>
      <c r="C23" s="42"/>
      <c r="D23" s="42"/>
      <c r="E23" s="42"/>
      <c r="F23" s="43">
        <f>+F14-SUM(F15:F22)</f>
        <v>447.16995956516735</v>
      </c>
      <c r="G23" s="43">
        <f>+G14-SUM(G15:G22)</f>
        <v>82.068082391413355</v>
      </c>
      <c r="H23" s="50">
        <f>+I23-G23-F23</f>
        <v>405.41278032005334</v>
      </c>
      <c r="I23" s="43">
        <f>+I14-SUM(I15:I22)</f>
        <v>934.65082227663402</v>
      </c>
      <c r="J23" s="43">
        <f>+J14-SUM(J15:J22)</f>
        <v>417.44738413837263</v>
      </c>
      <c r="K23" s="43">
        <f>+K14-SUM(K15:K22)</f>
        <v>99.39931198329586</v>
      </c>
      <c r="L23" s="50">
        <f>+M23-K23-J23</f>
        <v>405.50769991785944</v>
      </c>
      <c r="M23" s="43">
        <f>+M14-SUM(M15:M22)</f>
        <v>922.35439603952796</v>
      </c>
      <c r="N23" s="43">
        <f>+N14-SUM(N15:N22)</f>
        <v>430.53365078783469</v>
      </c>
      <c r="O23" s="43">
        <f>+O14-SUM(O15:O22)</f>
        <v>94.431302127497759</v>
      </c>
      <c r="P23" s="50">
        <f>+Q23-O23-N23</f>
        <v>406.5359626502206</v>
      </c>
      <c r="Q23" s="43">
        <f>+Q14-SUM(Q15:Q22)</f>
        <v>931.50091556555299</v>
      </c>
      <c r="R23" s="43">
        <f>+R14-SUM(R15:R22)</f>
        <v>437.92806370914809</v>
      </c>
      <c r="S23" s="43">
        <f>+S14-SUM(S15:S22)</f>
        <v>98.266744877571</v>
      </c>
      <c r="T23" s="50">
        <f>+U23-S23-R23</f>
        <v>416.16557999927193</v>
      </c>
      <c r="U23" s="43">
        <f>+U14-SUM(U15:U22)</f>
        <v>952.36038858599102</v>
      </c>
    </row>
    <row r="24" spans="1:21" x14ac:dyDescent="0.3">
      <c r="A24" s="44" t="s">
        <v>63</v>
      </c>
      <c r="B24" s="45" t="s">
        <v>122</v>
      </c>
      <c r="C24" s="46" t="s">
        <v>2</v>
      </c>
      <c r="D24" s="46"/>
      <c r="E24" s="46"/>
      <c r="F24" s="48">
        <v>442.18480734995001</v>
      </c>
      <c r="G24" s="48">
        <v>91.051999334115408</v>
      </c>
      <c r="H24" s="48"/>
      <c r="I24" s="48">
        <v>934.65082243129302</v>
      </c>
      <c r="J24" s="48">
        <v>397.76535920064504</v>
      </c>
      <c r="K24" s="48">
        <v>93.43890383586151</v>
      </c>
      <c r="L24" s="48"/>
      <c r="M24" s="48">
        <v>922.35439638704702</v>
      </c>
      <c r="N24" s="48">
        <v>396.19935547931101</v>
      </c>
      <c r="O24" s="48">
        <v>86.608292228929102</v>
      </c>
      <c r="P24" s="48"/>
      <c r="Q24" s="48">
        <v>931.50091559382906</v>
      </c>
      <c r="R24" s="48">
        <v>385.60849083706898</v>
      </c>
      <c r="S24" s="48">
        <v>80.202783236002801</v>
      </c>
      <c r="T24" s="48"/>
      <c r="U24" s="48">
        <v>952.36038852060108</v>
      </c>
    </row>
    <row r="25" spans="1:21" x14ac:dyDescent="0.3">
      <c r="A25" s="44" t="s">
        <v>64</v>
      </c>
      <c r="B25" s="45" t="s">
        <v>123</v>
      </c>
      <c r="C25" s="46" t="s">
        <v>2</v>
      </c>
      <c r="D25" s="46"/>
      <c r="E25" s="46"/>
      <c r="F25" s="48">
        <v>-203.21768137663798</v>
      </c>
      <c r="G25" s="48">
        <v>57.100247933647502</v>
      </c>
      <c r="H25" s="43"/>
      <c r="I25" s="48">
        <v>171.25777081445301</v>
      </c>
      <c r="J25" s="48">
        <v>-206.80525950319901</v>
      </c>
      <c r="K25" s="48">
        <v>53.111272416689594</v>
      </c>
      <c r="L25" s="43"/>
      <c r="M25" s="48">
        <v>174.146562787498</v>
      </c>
      <c r="N25" s="48">
        <v>-190.126654826676</v>
      </c>
      <c r="O25" s="48">
        <v>48.843692016316901</v>
      </c>
      <c r="P25" s="43"/>
      <c r="Q25" s="48">
        <v>193.93619806722302</v>
      </c>
      <c r="R25" s="48">
        <v>-190.35458935933499</v>
      </c>
      <c r="S25" s="48">
        <v>45.603850690343698</v>
      </c>
      <c r="T25" s="43"/>
      <c r="U25" s="48">
        <v>214.65076220887602</v>
      </c>
    </row>
    <row r="26" spans="1:21" s="55" customFormat="1" x14ac:dyDescent="0.3">
      <c r="A26" s="52" t="s">
        <v>65</v>
      </c>
      <c r="B26" s="49" t="s">
        <v>124</v>
      </c>
      <c r="C26" s="53" t="s">
        <v>2</v>
      </c>
      <c r="D26" s="53"/>
      <c r="E26" s="53"/>
      <c r="F26" s="54">
        <v>-9.0119987726211503E-10</v>
      </c>
      <c r="G26" s="54">
        <v>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s="55" customFormat="1" x14ac:dyDescent="0.3">
      <c r="A27" s="52" t="s">
        <v>66</v>
      </c>
      <c r="B27" s="49" t="s">
        <v>125</v>
      </c>
      <c r="C27" s="53" t="s">
        <v>2</v>
      </c>
      <c r="D27" s="53"/>
      <c r="E27" s="53"/>
      <c r="F27" s="54">
        <v>0</v>
      </c>
      <c r="G27" s="54">
        <v>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x14ac:dyDescent="0.3">
      <c r="A28" s="44" t="s">
        <v>67</v>
      </c>
      <c r="B28" s="45" t="s">
        <v>126</v>
      </c>
      <c r="C28" s="46" t="s">
        <v>2</v>
      </c>
      <c r="D28" s="46"/>
      <c r="E28" s="46"/>
      <c r="F28" s="48">
        <v>10.373311800000002</v>
      </c>
      <c r="G28" s="48">
        <v>0</v>
      </c>
      <c r="H28" s="48"/>
      <c r="I28" s="48"/>
      <c r="J28" s="48">
        <v>17.998794889999999</v>
      </c>
      <c r="K28" s="48">
        <v>0</v>
      </c>
      <c r="L28" s="48"/>
      <c r="M28" s="48"/>
      <c r="N28" s="48">
        <v>15.715730800000001</v>
      </c>
      <c r="O28" s="48">
        <v>0</v>
      </c>
      <c r="P28" s="48"/>
      <c r="Q28" s="48"/>
      <c r="R28" s="48">
        <v>11.42898888</v>
      </c>
      <c r="S28" s="48">
        <v>0</v>
      </c>
      <c r="T28" s="48"/>
      <c r="U28" s="48"/>
    </row>
    <row r="29" spans="1:21" x14ac:dyDescent="0.3">
      <c r="A29" s="44" t="s">
        <v>68</v>
      </c>
      <c r="B29" s="45" t="s">
        <v>127</v>
      </c>
      <c r="C29" s="46" t="s">
        <v>2</v>
      </c>
      <c r="D29" s="46"/>
      <c r="E29" s="46"/>
      <c r="F29" s="48">
        <v>0</v>
      </c>
      <c r="G29" s="48">
        <v>0</v>
      </c>
      <c r="H29" s="48"/>
      <c r="I29" s="48"/>
      <c r="J29" s="48">
        <v>0</v>
      </c>
      <c r="K29" s="48">
        <v>0</v>
      </c>
      <c r="L29" s="48"/>
      <c r="M29" s="48"/>
      <c r="N29" s="48">
        <v>0</v>
      </c>
      <c r="O29" s="48">
        <v>0</v>
      </c>
      <c r="P29" s="48"/>
      <c r="Q29" s="48"/>
      <c r="R29" s="48">
        <v>0</v>
      </c>
      <c r="S29" s="48">
        <v>0</v>
      </c>
      <c r="T29" s="48"/>
      <c r="U29" s="48"/>
    </row>
    <row r="30" spans="1:21" x14ac:dyDescent="0.3">
      <c r="A30" s="44" t="s">
        <v>69</v>
      </c>
      <c r="B30" s="45" t="s">
        <v>128</v>
      </c>
      <c r="C30" s="46" t="s">
        <v>2</v>
      </c>
      <c r="D30" s="46"/>
      <c r="E30" s="46"/>
      <c r="F30" s="48">
        <v>0</v>
      </c>
      <c r="G30" s="48">
        <v>0</v>
      </c>
      <c r="H30" s="48"/>
      <c r="I30" s="48"/>
      <c r="J30" s="48">
        <v>0</v>
      </c>
      <c r="K30" s="48">
        <v>0</v>
      </c>
      <c r="L30" s="48"/>
      <c r="M30" s="48"/>
      <c r="N30" s="48">
        <v>0</v>
      </c>
      <c r="O30" s="48">
        <v>0</v>
      </c>
      <c r="P30" s="48"/>
      <c r="Q30" s="48"/>
      <c r="R30" s="48">
        <v>0</v>
      </c>
      <c r="S30" s="48">
        <v>0</v>
      </c>
      <c r="T30" s="48"/>
      <c r="U30" s="48"/>
    </row>
    <row r="31" spans="1:21" x14ac:dyDescent="0.3">
      <c r="A31" s="44" t="s">
        <v>70</v>
      </c>
      <c r="B31" s="45" t="s">
        <v>129</v>
      </c>
      <c r="C31" s="46" t="s">
        <v>2</v>
      </c>
      <c r="D31" s="46"/>
      <c r="E31" s="46"/>
      <c r="F31" s="48">
        <v>3.8809498269646699E-2</v>
      </c>
      <c r="G31" s="48">
        <v>5.8550468637346802E-2</v>
      </c>
      <c r="H31" s="48"/>
      <c r="I31" s="48"/>
      <c r="J31" s="48">
        <v>2.0634400052026901E-2</v>
      </c>
      <c r="K31" s="48">
        <v>6.6056732562323903E-2</v>
      </c>
      <c r="L31" s="48"/>
      <c r="M31" s="48"/>
      <c r="N31" s="48">
        <v>1.1656822921096099E-2</v>
      </c>
      <c r="O31" s="48">
        <v>5.3916489124136997E-2</v>
      </c>
      <c r="P31" s="48"/>
      <c r="Q31" s="48"/>
      <c r="R31" s="48">
        <v>1.9775222014981598E-2</v>
      </c>
      <c r="S31" s="48">
        <v>6.5055626966889796E-2</v>
      </c>
      <c r="T31" s="48"/>
      <c r="U31" s="48"/>
    </row>
    <row r="32" spans="1:21" x14ac:dyDescent="0.3">
      <c r="A32" s="44" t="s">
        <v>71</v>
      </c>
      <c r="B32" s="45" t="s">
        <v>130</v>
      </c>
      <c r="C32" s="46" t="s">
        <v>2</v>
      </c>
      <c r="D32" s="46"/>
      <c r="E32" s="46"/>
      <c r="F32" s="48">
        <v>0.47510057999999999</v>
      </c>
      <c r="G32" s="48">
        <v>0</v>
      </c>
      <c r="H32" s="48"/>
      <c r="I32" s="48"/>
      <c r="J32" s="48">
        <v>0.55668373999999998</v>
      </c>
      <c r="K32" s="48">
        <v>0</v>
      </c>
      <c r="L32" s="48"/>
      <c r="M32" s="48"/>
      <c r="N32" s="48">
        <v>0.96937976999999997</v>
      </c>
      <c r="O32" s="48">
        <v>0</v>
      </c>
      <c r="P32" s="48"/>
      <c r="Q32" s="48"/>
      <c r="R32" s="48">
        <v>0.87244453</v>
      </c>
      <c r="S32" s="48">
        <v>0</v>
      </c>
      <c r="T32" s="48"/>
      <c r="U32" s="48"/>
    </row>
    <row r="33" spans="1:21" x14ac:dyDescent="0.3">
      <c r="A33" s="44" t="s">
        <v>72</v>
      </c>
      <c r="B33" s="45" t="s">
        <v>131</v>
      </c>
      <c r="C33" s="46" t="s">
        <v>2</v>
      </c>
      <c r="D33" s="46"/>
      <c r="E33" s="46"/>
      <c r="F33" s="48">
        <v>0</v>
      </c>
      <c r="G33" s="48">
        <v>0</v>
      </c>
      <c r="H33" s="48"/>
      <c r="I33" s="48"/>
      <c r="J33" s="48">
        <v>0</v>
      </c>
      <c r="K33" s="48">
        <v>0</v>
      </c>
      <c r="L33" s="48"/>
      <c r="M33" s="48"/>
      <c r="N33" s="48">
        <v>0</v>
      </c>
      <c r="O33" s="48">
        <v>0</v>
      </c>
      <c r="P33" s="48"/>
      <c r="Q33" s="48"/>
      <c r="R33" s="48">
        <v>0</v>
      </c>
      <c r="S33" s="48">
        <v>0</v>
      </c>
      <c r="T33" s="48"/>
      <c r="U33" s="48"/>
    </row>
    <row r="34" spans="1:21" x14ac:dyDescent="0.3">
      <c r="A34" s="44" t="s">
        <v>73</v>
      </c>
      <c r="B34" s="45" t="s">
        <v>132</v>
      </c>
      <c r="C34" s="46" t="s">
        <v>2</v>
      </c>
      <c r="D34" s="46"/>
      <c r="E34" s="46"/>
      <c r="F34" s="48">
        <v>0</v>
      </c>
      <c r="G34" s="48">
        <v>0</v>
      </c>
      <c r="H34" s="48"/>
      <c r="I34" s="48"/>
      <c r="J34" s="48">
        <v>0</v>
      </c>
      <c r="K34" s="48">
        <v>0</v>
      </c>
      <c r="L34" s="48"/>
      <c r="M34" s="48"/>
      <c r="N34" s="48">
        <v>0</v>
      </c>
      <c r="O34" s="48">
        <v>0</v>
      </c>
      <c r="P34" s="48"/>
      <c r="Q34" s="48"/>
      <c r="R34" s="48">
        <v>0</v>
      </c>
      <c r="S34" s="48">
        <v>0</v>
      </c>
      <c r="T34" s="48"/>
      <c r="U34" s="48"/>
    </row>
    <row r="35" spans="1:21" x14ac:dyDescent="0.3">
      <c r="A35" s="44" t="s">
        <v>74</v>
      </c>
      <c r="B35" s="45" t="s">
        <v>133</v>
      </c>
      <c r="C35" s="46" t="s">
        <v>2</v>
      </c>
      <c r="D35" s="46"/>
      <c r="E35" s="46"/>
      <c r="F35" s="48">
        <v>19.4042332541961</v>
      </c>
      <c r="G35" s="48">
        <v>0</v>
      </c>
      <c r="H35" s="48"/>
      <c r="I35" s="48"/>
      <c r="J35" s="48">
        <v>6.2698946455661195E-3</v>
      </c>
      <c r="K35" s="48">
        <v>0</v>
      </c>
      <c r="L35" s="48"/>
      <c r="M35" s="48"/>
      <c r="N35" s="48">
        <v>5.71246791750006E-3</v>
      </c>
      <c r="O35" s="48">
        <v>0</v>
      </c>
      <c r="P35" s="48"/>
      <c r="Q35" s="48"/>
      <c r="R35" s="48">
        <v>1.08450148486337E-2</v>
      </c>
      <c r="S35" s="48">
        <v>0</v>
      </c>
      <c r="T35" s="48"/>
      <c r="U35" s="48"/>
    </row>
    <row r="36" spans="1:21" s="55" customFormat="1" x14ac:dyDescent="0.3">
      <c r="A36" s="52" t="s">
        <v>75</v>
      </c>
      <c r="B36" s="49" t="s">
        <v>134</v>
      </c>
      <c r="C36" s="53" t="s">
        <v>2</v>
      </c>
      <c r="D36" s="53"/>
      <c r="E36" s="53"/>
      <c r="F36" s="54">
        <v>0</v>
      </c>
      <c r="G36" s="54">
        <v>0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s="55" customFormat="1" x14ac:dyDescent="0.3">
      <c r="A37" s="52" t="s">
        <v>76</v>
      </c>
      <c r="B37" s="49" t="s">
        <v>135</v>
      </c>
      <c r="C37" s="53" t="s">
        <v>2</v>
      </c>
      <c r="D37" s="53"/>
      <c r="E37" s="53"/>
      <c r="F37" s="54">
        <v>1.1993547945196001E-4</v>
      </c>
      <c r="G37" s="54">
        <v>5.5691240086517699E-2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s="55" customFormat="1" x14ac:dyDescent="0.3">
      <c r="A38" s="52" t="s">
        <v>77</v>
      </c>
      <c r="B38" s="49" t="s">
        <v>136</v>
      </c>
      <c r="C38" s="53" t="s">
        <v>2</v>
      </c>
      <c r="D38" s="53"/>
      <c r="E38" s="53"/>
      <c r="F38" s="54">
        <v>0</v>
      </c>
      <c r="G38" s="54">
        <v>0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x14ac:dyDescent="0.3">
      <c r="A39" s="44" t="s">
        <v>78</v>
      </c>
      <c r="B39" s="45" t="s">
        <v>137</v>
      </c>
      <c r="C39" s="46" t="s">
        <v>2</v>
      </c>
      <c r="D39" s="46"/>
      <c r="E39" s="46"/>
      <c r="F39" s="48">
        <v>-0.55930246451334598</v>
      </c>
      <c r="G39" s="48">
        <v>-1.3484579999999999E-2</v>
      </c>
      <c r="H39" s="48"/>
      <c r="I39" s="48"/>
      <c r="J39" s="48">
        <v>1.1662208649459401E-3</v>
      </c>
      <c r="K39" s="48">
        <v>-5.434862E-2</v>
      </c>
      <c r="L39" s="48"/>
      <c r="M39" s="48"/>
      <c r="N39" s="48">
        <v>1.0828970971179699E-3</v>
      </c>
      <c r="O39" s="48">
        <v>-4.3471580000000003E-2</v>
      </c>
      <c r="P39" s="48"/>
      <c r="Q39" s="48"/>
      <c r="R39" s="48">
        <v>1.1656466340156098E-2</v>
      </c>
      <c r="S39" s="48">
        <v>-4.6512919999999999E-2</v>
      </c>
      <c r="T39" s="48"/>
      <c r="U39" s="48"/>
    </row>
    <row r="40" spans="1:21" s="51" customFormat="1" ht="11.5" x14ac:dyDescent="0.25">
      <c r="A40" s="40"/>
      <c r="B40" s="41" t="s">
        <v>79</v>
      </c>
      <c r="C40" s="42"/>
      <c r="D40" s="42"/>
      <c r="E40" s="42"/>
      <c r="F40" s="43">
        <f>+F24-SUM(F25:F39)</f>
        <v>615.67021612405733</v>
      </c>
      <c r="G40" s="43">
        <f>+G24-SUM(G25:G39)</f>
        <v>33.850994271744035</v>
      </c>
      <c r="H40" s="50">
        <f>+I40-G40-F40</f>
        <v>113.87184122103861</v>
      </c>
      <c r="I40" s="43">
        <f>+I24-SUM(I25:I39)</f>
        <v>763.39305161684001</v>
      </c>
      <c r="J40" s="43">
        <f>+J24-SUM(J25:J39)</f>
        <v>585.98706955828152</v>
      </c>
      <c r="K40" s="43">
        <f>+K24-SUM(K25:K39)</f>
        <v>40.315923306609591</v>
      </c>
      <c r="L40" s="50">
        <f>+M40-K40-J40</f>
        <v>121.90484073465791</v>
      </c>
      <c r="M40" s="43">
        <f>+M24-SUM(M25:M39)</f>
        <v>748.20783359954908</v>
      </c>
      <c r="N40" s="43">
        <f>+N24-SUM(N25:N39)</f>
        <v>569.62244754805135</v>
      </c>
      <c r="O40" s="43">
        <f>+O24-SUM(O25:O39)</f>
        <v>37.754155303488069</v>
      </c>
      <c r="P40" s="50">
        <f>+Q40-O40-N40</f>
        <v>130.18811467506657</v>
      </c>
      <c r="Q40" s="43">
        <f>+Q24-SUM(Q25:Q39)</f>
        <v>737.56471752660605</v>
      </c>
      <c r="R40" s="43">
        <f>+R24-SUM(R25:R39)</f>
        <v>563.61937008320024</v>
      </c>
      <c r="S40" s="43">
        <f>+S24-SUM(S25:S39)</f>
        <v>34.580389838692213</v>
      </c>
      <c r="T40" s="50">
        <f>+U40-S40-R40</f>
        <v>139.50986638983261</v>
      </c>
      <c r="U40" s="43">
        <f>+U24-SUM(U25:U39)</f>
        <v>737.70962631172506</v>
      </c>
    </row>
    <row r="41" spans="1:21" x14ac:dyDescent="0.3">
      <c r="A41" s="44" t="s">
        <v>80</v>
      </c>
      <c r="B41" s="45" t="s">
        <v>113</v>
      </c>
      <c r="C41" s="46" t="s">
        <v>2</v>
      </c>
      <c r="D41" s="46"/>
      <c r="E41" s="46"/>
      <c r="F41" s="48">
        <v>4.50675517649747</v>
      </c>
      <c r="G41" s="48">
        <v>0.35070188640808697</v>
      </c>
      <c r="H41" s="48">
        <v>1.8594665800000001</v>
      </c>
      <c r="I41" s="48">
        <v>6.7169236429055497</v>
      </c>
      <c r="J41" s="48">
        <v>1.44082152597603</v>
      </c>
      <c r="K41" s="48">
        <v>0.25775530897953602</v>
      </c>
      <c r="L41" s="48">
        <v>1.1190705300000001</v>
      </c>
      <c r="M41" s="48">
        <v>2.81764736495556</v>
      </c>
      <c r="N41" s="48">
        <v>1.2782572618924501</v>
      </c>
      <c r="O41" s="48">
        <v>0.206805718622141</v>
      </c>
      <c r="P41" s="48">
        <v>0.84962185999999995</v>
      </c>
      <c r="Q41" s="48">
        <v>2.3346848405145901</v>
      </c>
      <c r="R41" s="48">
        <v>0.27045072741181503</v>
      </c>
      <c r="S41" s="48">
        <v>4.2421207987324995E-2</v>
      </c>
      <c r="T41" s="48">
        <v>0.19142407</v>
      </c>
      <c r="U41" s="48">
        <v>0.50429600539913999</v>
      </c>
    </row>
    <row r="42" spans="1:21" x14ac:dyDescent="0.3">
      <c r="A42" s="44" t="s">
        <v>39</v>
      </c>
      <c r="B42" s="45" t="s">
        <v>109</v>
      </c>
      <c r="C42" s="46" t="s">
        <v>2</v>
      </c>
      <c r="D42" s="46"/>
      <c r="E42" s="46"/>
      <c r="F42" s="48">
        <v>10.2018950124922</v>
      </c>
      <c r="G42" s="48">
        <v>3.54258382292435</v>
      </c>
      <c r="H42" s="48">
        <v>8.9238767440847702E-2</v>
      </c>
      <c r="I42" s="48">
        <v>13.8337176028574</v>
      </c>
      <c r="J42" s="48">
        <v>7.9824179480222002</v>
      </c>
      <c r="K42" s="48">
        <v>2.7570500264845901</v>
      </c>
      <c r="L42" s="48">
        <v>6.3287950615128999E-2</v>
      </c>
      <c r="M42" s="48">
        <v>10.8027559251219</v>
      </c>
      <c r="N42" s="48">
        <v>5.3324524546868801</v>
      </c>
      <c r="O42" s="48">
        <v>1.84102866821352</v>
      </c>
      <c r="P42" s="48">
        <v>3.8513090000000902E-2</v>
      </c>
      <c r="Q42" s="48">
        <v>7.21199421290041</v>
      </c>
      <c r="R42" s="48">
        <v>2.6877016411728998</v>
      </c>
      <c r="S42" s="48">
        <v>0.91957747662233402</v>
      </c>
      <c r="T42" s="48">
        <v>1.6931349999999998E-2</v>
      </c>
      <c r="U42" s="48">
        <v>3.62421046779524</v>
      </c>
    </row>
    <row r="43" spans="1:21" x14ac:dyDescent="0.3">
      <c r="A43" s="44" t="s">
        <v>40</v>
      </c>
      <c r="B43" s="45" t="s">
        <v>110</v>
      </c>
      <c r="C43" s="46" t="s">
        <v>2</v>
      </c>
      <c r="D43" s="46"/>
      <c r="E43" s="46"/>
      <c r="F43" s="48">
        <v>21.474729806251499</v>
      </c>
      <c r="G43" s="48">
        <v>9.9729806251524597E-2</v>
      </c>
      <c r="H43" s="48">
        <v>0</v>
      </c>
      <c r="I43" s="48">
        <v>21.574459612502999</v>
      </c>
      <c r="J43" s="48">
        <v>21.4747289374417</v>
      </c>
      <c r="K43" s="48">
        <v>9.9728937441740897E-2</v>
      </c>
      <c r="L43" s="48">
        <v>0</v>
      </c>
      <c r="M43" s="48">
        <v>21.5744578748835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</row>
    <row r="44" spans="1:21" x14ac:dyDescent="0.3">
      <c r="A44" s="44" t="s">
        <v>38</v>
      </c>
      <c r="B44" s="45" t="s">
        <v>106</v>
      </c>
      <c r="C44" s="46" t="s">
        <v>2</v>
      </c>
      <c r="D44" s="46"/>
      <c r="E44" s="46"/>
      <c r="F44" s="56">
        <v>446.03323991473297</v>
      </c>
      <c r="G44" s="56">
        <v>266.95025420074802</v>
      </c>
      <c r="H44" s="56">
        <v>86.986510851266303</v>
      </c>
      <c r="I44" s="56">
        <v>799.97000496674696</v>
      </c>
      <c r="J44" s="56">
        <v>458.08899288412903</v>
      </c>
      <c r="K44" s="56">
        <v>266.44677903175</v>
      </c>
      <c r="L44" s="56">
        <v>81.099817498658098</v>
      </c>
      <c r="M44" s="56">
        <v>805.63558941453698</v>
      </c>
      <c r="N44" s="56">
        <v>469.53401293184299</v>
      </c>
      <c r="O44" s="56">
        <v>265.36960366445902</v>
      </c>
      <c r="P44" s="56">
        <v>86.422544570968398</v>
      </c>
      <c r="Q44" s="56">
        <v>821.32616116727002</v>
      </c>
      <c r="R44" s="56">
        <v>486.14991979280597</v>
      </c>
      <c r="S44" s="56">
        <v>256.11555649191803</v>
      </c>
      <c r="T44" s="56">
        <v>94.127948585231096</v>
      </c>
      <c r="U44" s="56">
        <v>836.39342486995395</v>
      </c>
    </row>
    <row r="47" spans="1:21" x14ac:dyDescent="0.3">
      <c r="D47" s="58" t="s">
        <v>81</v>
      </c>
    </row>
    <row r="48" spans="1:21" x14ac:dyDescent="0.3">
      <c r="A48" s="44" t="s">
        <v>82</v>
      </c>
      <c r="B48" s="45" t="s">
        <v>114</v>
      </c>
      <c r="C48" s="46" t="s">
        <v>2</v>
      </c>
      <c r="D48" s="60" t="s">
        <v>83</v>
      </c>
      <c r="E48" s="46"/>
      <c r="F48" s="56"/>
      <c r="G48" s="56"/>
      <c r="H48" s="56"/>
      <c r="I48" s="48">
        <v>536.50052345983795</v>
      </c>
      <c r="J48" s="56"/>
      <c r="K48" s="56"/>
      <c r="L48" s="56"/>
      <c r="M48" s="48">
        <v>391.45365308275098</v>
      </c>
      <c r="N48" s="56"/>
      <c r="O48" s="56"/>
      <c r="P48" s="56"/>
      <c r="Q48" s="48">
        <v>258.57990817917101</v>
      </c>
      <c r="R48" s="56"/>
      <c r="S48" s="56"/>
      <c r="T48" s="56"/>
      <c r="U48" s="48">
        <v>122.6611539373</v>
      </c>
    </row>
    <row r="49" spans="1:21" x14ac:dyDescent="0.3">
      <c r="A49" s="44" t="s">
        <v>82</v>
      </c>
      <c r="B49" s="45" t="s">
        <v>114</v>
      </c>
      <c r="C49" s="46" t="s">
        <v>2</v>
      </c>
      <c r="D49" s="60" t="s">
        <v>84</v>
      </c>
      <c r="E49" s="46"/>
      <c r="F49" s="56"/>
      <c r="G49" s="56"/>
      <c r="H49" s="56"/>
      <c r="I49" s="48">
        <v>836.68365949511599</v>
      </c>
      <c r="J49" s="56"/>
      <c r="K49" s="56"/>
      <c r="L49" s="56"/>
      <c r="M49" s="48">
        <v>631.06180258514996</v>
      </c>
      <c r="N49" s="56"/>
      <c r="O49" s="56"/>
      <c r="P49" s="56"/>
      <c r="Q49" s="48">
        <v>435.44144959721098</v>
      </c>
      <c r="R49" s="56"/>
      <c r="S49" s="56"/>
      <c r="T49" s="56"/>
      <c r="U49" s="48">
        <v>213.09090604581101</v>
      </c>
    </row>
    <row r="50" spans="1:21" x14ac:dyDescent="0.3">
      <c r="A50" s="44" t="s">
        <v>82</v>
      </c>
      <c r="B50" s="45" t="s">
        <v>114</v>
      </c>
      <c r="C50" s="46" t="s">
        <v>2</v>
      </c>
      <c r="D50" s="60" t="s">
        <v>85</v>
      </c>
      <c r="E50" s="46"/>
      <c r="F50" s="56"/>
      <c r="G50" s="56"/>
      <c r="H50" s="56"/>
      <c r="I50" s="48">
        <v>0</v>
      </c>
      <c r="J50" s="56"/>
      <c r="K50" s="56"/>
      <c r="L50" s="56"/>
      <c r="M50" s="48">
        <v>0</v>
      </c>
      <c r="N50" s="56"/>
      <c r="O50" s="56"/>
      <c r="P50" s="56"/>
      <c r="Q50" s="48">
        <v>0</v>
      </c>
      <c r="R50" s="56"/>
      <c r="S50" s="56"/>
      <c r="T50" s="56"/>
      <c r="U50" s="48">
        <v>0</v>
      </c>
    </row>
    <row r="51" spans="1:21" x14ac:dyDescent="0.3">
      <c r="A51" s="44" t="s">
        <v>82</v>
      </c>
      <c r="B51" s="45" t="s">
        <v>114</v>
      </c>
      <c r="C51" s="46" t="s">
        <v>2</v>
      </c>
      <c r="D51" s="60" t="s">
        <v>86</v>
      </c>
      <c r="E51" s="46"/>
      <c r="F51" s="56"/>
      <c r="G51" s="56"/>
      <c r="H51" s="56"/>
      <c r="I51" s="48">
        <v>0.28008690949402304</v>
      </c>
      <c r="J51" s="56"/>
      <c r="K51" s="56"/>
      <c r="L51" s="56"/>
      <c r="M51" s="48">
        <v>0.21719676427880702</v>
      </c>
      <c r="N51" s="56"/>
      <c r="O51" s="56"/>
      <c r="P51" s="56"/>
      <c r="Q51" s="48">
        <v>0.178556160779412</v>
      </c>
      <c r="R51" s="56"/>
      <c r="S51" s="56"/>
      <c r="T51" s="56"/>
      <c r="U51" s="48">
        <v>9.7682422775149505E-2</v>
      </c>
    </row>
    <row r="52" spans="1:21" x14ac:dyDescent="0.3">
      <c r="A52" s="44" t="s">
        <v>82</v>
      </c>
      <c r="B52" s="45" t="s">
        <v>114</v>
      </c>
      <c r="C52" s="46" t="s">
        <v>2</v>
      </c>
      <c r="D52" s="60" t="s">
        <v>87</v>
      </c>
      <c r="E52" s="46"/>
      <c r="F52" s="56"/>
      <c r="G52" s="56"/>
      <c r="H52" s="56"/>
      <c r="I52" s="48">
        <v>120.37709340152601</v>
      </c>
      <c r="J52" s="56"/>
      <c r="K52" s="56"/>
      <c r="L52" s="56"/>
      <c r="M52" s="48">
        <v>84.544433505352998</v>
      </c>
      <c r="N52" s="56"/>
      <c r="O52" s="56"/>
      <c r="P52" s="56"/>
      <c r="Q52" s="48">
        <v>55.191101683414104</v>
      </c>
      <c r="R52" s="56"/>
      <c r="S52" s="56"/>
      <c r="T52" s="56"/>
      <c r="U52" s="48">
        <v>24.580314470763199</v>
      </c>
    </row>
    <row r="53" spans="1:21" x14ac:dyDescent="0.3">
      <c r="A53" s="44" t="s">
        <v>82</v>
      </c>
      <c r="B53" s="45" t="s">
        <v>114</v>
      </c>
      <c r="C53" s="46" t="s">
        <v>2</v>
      </c>
      <c r="D53" s="60" t="s">
        <v>88</v>
      </c>
      <c r="E53" s="46"/>
      <c r="F53" s="56"/>
      <c r="G53" s="56"/>
      <c r="H53" s="56"/>
      <c r="I53" s="48">
        <v>1493.8413632659699</v>
      </c>
      <c r="J53" s="56"/>
      <c r="K53" s="56"/>
      <c r="L53" s="56"/>
      <c r="M53" s="48">
        <v>1107.27708593753</v>
      </c>
      <c r="N53" s="56"/>
      <c r="O53" s="56"/>
      <c r="P53" s="56"/>
      <c r="Q53" s="48">
        <v>749.39101562057499</v>
      </c>
      <c r="R53" s="56"/>
      <c r="S53" s="56"/>
      <c r="T53" s="56"/>
      <c r="U53" s="48">
        <v>360.43005687664902</v>
      </c>
    </row>
  </sheetData>
  <conditionalFormatting sqref="C14:C44">
    <cfRule type="cellIs" dxfId="3" priority="1" operator="notEqual">
      <formula>"[ICP None]"</formula>
    </cfRule>
  </conditionalFormatting>
  <conditionalFormatting sqref="C48:C53">
    <cfRule type="cellIs" dxfId="2" priority="2" operator="notEqual">
      <formula>"[ICP None]"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10B5-29FF-4CB1-803D-8A613234FB02}">
  <sheetPr>
    <tabColor rgb="FFFFFF00"/>
  </sheetPr>
  <dimension ref="A1:U53"/>
  <sheetViews>
    <sheetView workbookViewId="0">
      <pane xSplit="5" ySplit="12" topLeftCell="F13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defaultRowHeight="12" x14ac:dyDescent="0.3"/>
  <cols>
    <col min="1" max="1" width="11.81640625" style="57" bestFit="1" customWidth="1"/>
    <col min="2" max="2" width="49.453125" style="26" bestFit="1" customWidth="1"/>
    <col min="3" max="3" width="10.81640625" style="26" customWidth="1"/>
    <col min="4" max="4" width="18.1796875" style="26" customWidth="1"/>
    <col min="5" max="5" width="6.7265625" style="26" customWidth="1"/>
    <col min="6" max="21" width="24.7265625" style="59" customWidth="1"/>
    <col min="22" max="169" width="9.1796875" style="26"/>
    <col min="170" max="170" width="11.81640625" style="26" bestFit="1" customWidth="1"/>
    <col min="171" max="171" width="49.453125" style="26" bestFit="1" customWidth="1"/>
    <col min="172" max="172" width="10.81640625" style="26" customWidth="1"/>
    <col min="173" max="173" width="18.1796875" style="26" customWidth="1"/>
    <col min="174" max="174" width="6.7265625" style="26" customWidth="1"/>
    <col min="175" max="187" width="24.7265625" style="26" customWidth="1"/>
    <col min="188" max="190" width="9.1796875" style="26"/>
    <col min="191" max="198" width="24.7265625" style="26" customWidth="1"/>
    <col min="199" max="199" width="15.26953125" style="26" bestFit="1" customWidth="1"/>
    <col min="200" max="209" width="24.7265625" style="26" customWidth="1"/>
    <col min="210" max="210" width="13.453125" style="26" bestFit="1" customWidth="1"/>
    <col min="211" max="211" width="12.81640625" style="26" bestFit="1" customWidth="1"/>
    <col min="212" max="425" width="9.1796875" style="26"/>
    <col min="426" max="426" width="11.81640625" style="26" bestFit="1" customWidth="1"/>
    <col min="427" max="427" width="49.453125" style="26" bestFit="1" customWidth="1"/>
    <col min="428" max="428" width="10.81640625" style="26" customWidth="1"/>
    <col min="429" max="429" width="18.1796875" style="26" customWidth="1"/>
    <col min="430" max="430" width="6.7265625" style="26" customWidth="1"/>
    <col min="431" max="443" width="24.7265625" style="26" customWidth="1"/>
    <col min="444" max="446" width="9.1796875" style="26"/>
    <col min="447" max="454" width="24.7265625" style="26" customWidth="1"/>
    <col min="455" max="455" width="15.26953125" style="26" bestFit="1" customWidth="1"/>
    <col min="456" max="465" width="24.7265625" style="26" customWidth="1"/>
    <col min="466" max="466" width="13.453125" style="26" bestFit="1" customWidth="1"/>
    <col min="467" max="467" width="12.81640625" style="26" bestFit="1" customWidth="1"/>
    <col min="468" max="681" width="9.1796875" style="26"/>
    <col min="682" max="682" width="11.81640625" style="26" bestFit="1" customWidth="1"/>
    <col min="683" max="683" width="49.453125" style="26" bestFit="1" customWidth="1"/>
    <col min="684" max="684" width="10.81640625" style="26" customWidth="1"/>
    <col min="685" max="685" width="18.1796875" style="26" customWidth="1"/>
    <col min="686" max="686" width="6.7265625" style="26" customWidth="1"/>
    <col min="687" max="699" width="24.7265625" style="26" customWidth="1"/>
    <col min="700" max="702" width="9.1796875" style="26"/>
    <col min="703" max="710" width="24.7265625" style="26" customWidth="1"/>
    <col min="711" max="711" width="15.26953125" style="26" bestFit="1" customWidth="1"/>
    <col min="712" max="721" width="24.7265625" style="26" customWidth="1"/>
    <col min="722" max="722" width="13.453125" style="26" bestFit="1" customWidth="1"/>
    <col min="723" max="723" width="12.81640625" style="26" bestFit="1" customWidth="1"/>
    <col min="724" max="937" width="9.1796875" style="26"/>
    <col min="938" max="938" width="11.81640625" style="26" bestFit="1" customWidth="1"/>
    <col min="939" max="939" width="49.453125" style="26" bestFit="1" customWidth="1"/>
    <col min="940" max="940" width="10.81640625" style="26" customWidth="1"/>
    <col min="941" max="941" width="18.1796875" style="26" customWidth="1"/>
    <col min="942" max="942" width="6.7265625" style="26" customWidth="1"/>
    <col min="943" max="955" width="24.7265625" style="26" customWidth="1"/>
    <col min="956" max="958" width="9.1796875" style="26"/>
    <col min="959" max="966" width="24.7265625" style="26" customWidth="1"/>
    <col min="967" max="967" width="15.26953125" style="26" bestFit="1" customWidth="1"/>
    <col min="968" max="977" width="24.7265625" style="26" customWidth="1"/>
    <col min="978" max="978" width="13.453125" style="26" bestFit="1" customWidth="1"/>
    <col min="979" max="979" width="12.81640625" style="26" bestFit="1" customWidth="1"/>
    <col min="980" max="1193" width="9.1796875" style="26"/>
    <col min="1194" max="1194" width="11.81640625" style="26" bestFit="1" customWidth="1"/>
    <col min="1195" max="1195" width="49.453125" style="26" bestFit="1" customWidth="1"/>
    <col min="1196" max="1196" width="10.81640625" style="26" customWidth="1"/>
    <col min="1197" max="1197" width="18.1796875" style="26" customWidth="1"/>
    <col min="1198" max="1198" width="6.7265625" style="26" customWidth="1"/>
    <col min="1199" max="1211" width="24.7265625" style="26" customWidth="1"/>
    <col min="1212" max="1214" width="9.1796875" style="26"/>
    <col min="1215" max="1222" width="24.7265625" style="26" customWidth="1"/>
    <col min="1223" max="1223" width="15.26953125" style="26" bestFit="1" customWidth="1"/>
    <col min="1224" max="1233" width="24.7265625" style="26" customWidth="1"/>
    <col min="1234" max="1234" width="13.453125" style="26" bestFit="1" customWidth="1"/>
    <col min="1235" max="1235" width="12.81640625" style="26" bestFit="1" customWidth="1"/>
    <col min="1236" max="1449" width="9.1796875" style="26"/>
    <col min="1450" max="1450" width="11.81640625" style="26" bestFit="1" customWidth="1"/>
    <col min="1451" max="1451" width="49.453125" style="26" bestFit="1" customWidth="1"/>
    <col min="1452" max="1452" width="10.81640625" style="26" customWidth="1"/>
    <col min="1453" max="1453" width="18.1796875" style="26" customWidth="1"/>
    <col min="1454" max="1454" width="6.7265625" style="26" customWidth="1"/>
    <col min="1455" max="1467" width="24.7265625" style="26" customWidth="1"/>
    <col min="1468" max="1470" width="9.1796875" style="26"/>
    <col min="1471" max="1478" width="24.7265625" style="26" customWidth="1"/>
    <col min="1479" max="1479" width="15.26953125" style="26" bestFit="1" customWidth="1"/>
    <col min="1480" max="1489" width="24.7265625" style="26" customWidth="1"/>
    <col min="1490" max="1490" width="13.453125" style="26" bestFit="1" customWidth="1"/>
    <col min="1491" max="1491" width="12.81640625" style="26" bestFit="1" customWidth="1"/>
    <col min="1492" max="1705" width="9.1796875" style="26"/>
    <col min="1706" max="1706" width="11.81640625" style="26" bestFit="1" customWidth="1"/>
    <col min="1707" max="1707" width="49.453125" style="26" bestFit="1" customWidth="1"/>
    <col min="1708" max="1708" width="10.81640625" style="26" customWidth="1"/>
    <col min="1709" max="1709" width="18.1796875" style="26" customWidth="1"/>
    <col min="1710" max="1710" width="6.7265625" style="26" customWidth="1"/>
    <col min="1711" max="1723" width="24.7265625" style="26" customWidth="1"/>
    <col min="1724" max="1726" width="9.1796875" style="26"/>
    <col min="1727" max="1734" width="24.7265625" style="26" customWidth="1"/>
    <col min="1735" max="1735" width="15.26953125" style="26" bestFit="1" customWidth="1"/>
    <col min="1736" max="1745" width="24.7265625" style="26" customWidth="1"/>
    <col min="1746" max="1746" width="13.453125" style="26" bestFit="1" customWidth="1"/>
    <col min="1747" max="1747" width="12.81640625" style="26" bestFit="1" customWidth="1"/>
    <col min="1748" max="1961" width="9.1796875" style="26"/>
    <col min="1962" max="1962" width="11.81640625" style="26" bestFit="1" customWidth="1"/>
    <col min="1963" max="1963" width="49.453125" style="26" bestFit="1" customWidth="1"/>
    <col min="1964" max="1964" width="10.81640625" style="26" customWidth="1"/>
    <col min="1965" max="1965" width="18.1796875" style="26" customWidth="1"/>
    <col min="1966" max="1966" width="6.7265625" style="26" customWidth="1"/>
    <col min="1967" max="1979" width="24.7265625" style="26" customWidth="1"/>
    <col min="1980" max="1982" width="9.1796875" style="26"/>
    <col min="1983" max="1990" width="24.7265625" style="26" customWidth="1"/>
    <col min="1991" max="1991" width="15.26953125" style="26" bestFit="1" customWidth="1"/>
    <col min="1992" max="2001" width="24.7265625" style="26" customWidth="1"/>
    <col min="2002" max="2002" width="13.453125" style="26" bestFit="1" customWidth="1"/>
    <col min="2003" max="2003" width="12.81640625" style="26" bestFit="1" customWidth="1"/>
    <col min="2004" max="2217" width="9.1796875" style="26"/>
    <col min="2218" max="2218" width="11.81640625" style="26" bestFit="1" customWidth="1"/>
    <col min="2219" max="2219" width="49.453125" style="26" bestFit="1" customWidth="1"/>
    <col min="2220" max="2220" width="10.81640625" style="26" customWidth="1"/>
    <col min="2221" max="2221" width="18.1796875" style="26" customWidth="1"/>
    <col min="2222" max="2222" width="6.7265625" style="26" customWidth="1"/>
    <col min="2223" max="2235" width="24.7265625" style="26" customWidth="1"/>
    <col min="2236" max="2238" width="9.1796875" style="26"/>
    <col min="2239" max="2246" width="24.7265625" style="26" customWidth="1"/>
    <col min="2247" max="2247" width="15.26953125" style="26" bestFit="1" customWidth="1"/>
    <col min="2248" max="2257" width="24.7265625" style="26" customWidth="1"/>
    <col min="2258" max="2258" width="13.453125" style="26" bestFit="1" customWidth="1"/>
    <col min="2259" max="2259" width="12.81640625" style="26" bestFit="1" customWidth="1"/>
    <col min="2260" max="2473" width="9.1796875" style="26"/>
    <col min="2474" max="2474" width="11.81640625" style="26" bestFit="1" customWidth="1"/>
    <col min="2475" max="2475" width="49.453125" style="26" bestFit="1" customWidth="1"/>
    <col min="2476" max="2476" width="10.81640625" style="26" customWidth="1"/>
    <col min="2477" max="2477" width="18.1796875" style="26" customWidth="1"/>
    <col min="2478" max="2478" width="6.7265625" style="26" customWidth="1"/>
    <col min="2479" max="2491" width="24.7265625" style="26" customWidth="1"/>
    <col min="2492" max="2494" width="9.1796875" style="26"/>
    <col min="2495" max="2502" width="24.7265625" style="26" customWidth="1"/>
    <col min="2503" max="2503" width="15.26953125" style="26" bestFit="1" customWidth="1"/>
    <col min="2504" max="2513" width="24.7265625" style="26" customWidth="1"/>
    <col min="2514" max="2514" width="13.453125" style="26" bestFit="1" customWidth="1"/>
    <col min="2515" max="2515" width="12.81640625" style="26" bestFit="1" customWidth="1"/>
    <col min="2516" max="2729" width="9.1796875" style="26"/>
    <col min="2730" max="2730" width="11.81640625" style="26" bestFit="1" customWidth="1"/>
    <col min="2731" max="2731" width="49.453125" style="26" bestFit="1" customWidth="1"/>
    <col min="2732" max="2732" width="10.81640625" style="26" customWidth="1"/>
    <col min="2733" max="2733" width="18.1796875" style="26" customWidth="1"/>
    <col min="2734" max="2734" width="6.7265625" style="26" customWidth="1"/>
    <col min="2735" max="2747" width="24.7265625" style="26" customWidth="1"/>
    <col min="2748" max="2750" width="9.1796875" style="26"/>
    <col min="2751" max="2758" width="24.7265625" style="26" customWidth="1"/>
    <col min="2759" max="2759" width="15.26953125" style="26" bestFit="1" customWidth="1"/>
    <col min="2760" max="2769" width="24.7265625" style="26" customWidth="1"/>
    <col min="2770" max="2770" width="13.453125" style="26" bestFit="1" customWidth="1"/>
    <col min="2771" max="2771" width="12.81640625" style="26" bestFit="1" customWidth="1"/>
    <col min="2772" max="2985" width="9.1796875" style="26"/>
    <col min="2986" max="2986" width="11.81640625" style="26" bestFit="1" customWidth="1"/>
    <col min="2987" max="2987" width="49.453125" style="26" bestFit="1" customWidth="1"/>
    <col min="2988" max="2988" width="10.81640625" style="26" customWidth="1"/>
    <col min="2989" max="2989" width="18.1796875" style="26" customWidth="1"/>
    <col min="2990" max="2990" width="6.7265625" style="26" customWidth="1"/>
    <col min="2991" max="3003" width="24.7265625" style="26" customWidth="1"/>
    <col min="3004" max="3006" width="9.1796875" style="26"/>
    <col min="3007" max="3014" width="24.7265625" style="26" customWidth="1"/>
    <col min="3015" max="3015" width="15.26953125" style="26" bestFit="1" customWidth="1"/>
    <col min="3016" max="3025" width="24.7265625" style="26" customWidth="1"/>
    <col min="3026" max="3026" width="13.453125" style="26" bestFit="1" customWidth="1"/>
    <col min="3027" max="3027" width="12.81640625" style="26" bestFit="1" customWidth="1"/>
    <col min="3028" max="3241" width="9.1796875" style="26"/>
    <col min="3242" max="3242" width="11.81640625" style="26" bestFit="1" customWidth="1"/>
    <col min="3243" max="3243" width="49.453125" style="26" bestFit="1" customWidth="1"/>
    <col min="3244" max="3244" width="10.81640625" style="26" customWidth="1"/>
    <col min="3245" max="3245" width="18.1796875" style="26" customWidth="1"/>
    <col min="3246" max="3246" width="6.7265625" style="26" customWidth="1"/>
    <col min="3247" max="3259" width="24.7265625" style="26" customWidth="1"/>
    <col min="3260" max="3262" width="9.1796875" style="26"/>
    <col min="3263" max="3270" width="24.7265625" style="26" customWidth="1"/>
    <col min="3271" max="3271" width="15.26953125" style="26" bestFit="1" customWidth="1"/>
    <col min="3272" max="3281" width="24.7265625" style="26" customWidth="1"/>
    <col min="3282" max="3282" width="13.453125" style="26" bestFit="1" customWidth="1"/>
    <col min="3283" max="3283" width="12.81640625" style="26" bestFit="1" customWidth="1"/>
    <col min="3284" max="3497" width="9.1796875" style="26"/>
    <col min="3498" max="3498" width="11.81640625" style="26" bestFit="1" customWidth="1"/>
    <col min="3499" max="3499" width="49.453125" style="26" bestFit="1" customWidth="1"/>
    <col min="3500" max="3500" width="10.81640625" style="26" customWidth="1"/>
    <col min="3501" max="3501" width="18.1796875" style="26" customWidth="1"/>
    <col min="3502" max="3502" width="6.7265625" style="26" customWidth="1"/>
    <col min="3503" max="3515" width="24.7265625" style="26" customWidth="1"/>
    <col min="3516" max="3518" width="9.1796875" style="26"/>
    <col min="3519" max="3526" width="24.7265625" style="26" customWidth="1"/>
    <col min="3527" max="3527" width="15.26953125" style="26" bestFit="1" customWidth="1"/>
    <col min="3528" max="3537" width="24.7265625" style="26" customWidth="1"/>
    <col min="3538" max="3538" width="13.453125" style="26" bestFit="1" customWidth="1"/>
    <col min="3539" max="3539" width="12.81640625" style="26" bestFit="1" customWidth="1"/>
    <col min="3540" max="3753" width="9.1796875" style="26"/>
    <col min="3754" max="3754" width="11.81640625" style="26" bestFit="1" customWidth="1"/>
    <col min="3755" max="3755" width="49.453125" style="26" bestFit="1" customWidth="1"/>
    <col min="3756" max="3756" width="10.81640625" style="26" customWidth="1"/>
    <col min="3757" max="3757" width="18.1796875" style="26" customWidth="1"/>
    <col min="3758" max="3758" width="6.7265625" style="26" customWidth="1"/>
    <col min="3759" max="3771" width="24.7265625" style="26" customWidth="1"/>
    <col min="3772" max="3774" width="9.1796875" style="26"/>
    <col min="3775" max="3782" width="24.7265625" style="26" customWidth="1"/>
    <col min="3783" max="3783" width="15.26953125" style="26" bestFit="1" customWidth="1"/>
    <col min="3784" max="3793" width="24.7265625" style="26" customWidth="1"/>
    <col min="3794" max="3794" width="13.453125" style="26" bestFit="1" customWidth="1"/>
    <col min="3795" max="3795" width="12.81640625" style="26" bestFit="1" customWidth="1"/>
    <col min="3796" max="4009" width="9.1796875" style="26"/>
    <col min="4010" max="4010" width="11.81640625" style="26" bestFit="1" customWidth="1"/>
    <col min="4011" max="4011" width="49.453125" style="26" bestFit="1" customWidth="1"/>
    <col min="4012" max="4012" width="10.81640625" style="26" customWidth="1"/>
    <col min="4013" max="4013" width="18.1796875" style="26" customWidth="1"/>
    <col min="4014" max="4014" width="6.7265625" style="26" customWidth="1"/>
    <col min="4015" max="4027" width="24.7265625" style="26" customWidth="1"/>
    <col min="4028" max="4030" width="9.1796875" style="26"/>
    <col min="4031" max="4038" width="24.7265625" style="26" customWidth="1"/>
    <col min="4039" max="4039" width="15.26953125" style="26" bestFit="1" customWidth="1"/>
    <col min="4040" max="4049" width="24.7265625" style="26" customWidth="1"/>
    <col min="4050" max="4050" width="13.453125" style="26" bestFit="1" customWidth="1"/>
    <col min="4051" max="4051" width="12.81640625" style="26" bestFit="1" customWidth="1"/>
    <col min="4052" max="4265" width="9.1796875" style="26"/>
    <col min="4266" max="4266" width="11.81640625" style="26" bestFit="1" customWidth="1"/>
    <col min="4267" max="4267" width="49.453125" style="26" bestFit="1" customWidth="1"/>
    <col min="4268" max="4268" width="10.81640625" style="26" customWidth="1"/>
    <col min="4269" max="4269" width="18.1796875" style="26" customWidth="1"/>
    <col min="4270" max="4270" width="6.7265625" style="26" customWidth="1"/>
    <col min="4271" max="4283" width="24.7265625" style="26" customWidth="1"/>
    <col min="4284" max="4286" width="9.1796875" style="26"/>
    <col min="4287" max="4294" width="24.7265625" style="26" customWidth="1"/>
    <col min="4295" max="4295" width="15.26953125" style="26" bestFit="1" customWidth="1"/>
    <col min="4296" max="4305" width="24.7265625" style="26" customWidth="1"/>
    <col min="4306" max="4306" width="13.453125" style="26" bestFit="1" customWidth="1"/>
    <col min="4307" max="4307" width="12.81640625" style="26" bestFit="1" customWidth="1"/>
    <col min="4308" max="4521" width="9.1796875" style="26"/>
    <col min="4522" max="4522" width="11.81640625" style="26" bestFit="1" customWidth="1"/>
    <col min="4523" max="4523" width="49.453125" style="26" bestFit="1" customWidth="1"/>
    <col min="4524" max="4524" width="10.81640625" style="26" customWidth="1"/>
    <col min="4525" max="4525" width="18.1796875" style="26" customWidth="1"/>
    <col min="4526" max="4526" width="6.7265625" style="26" customWidth="1"/>
    <col min="4527" max="4539" width="24.7265625" style="26" customWidth="1"/>
    <col min="4540" max="4542" width="9.1796875" style="26"/>
    <col min="4543" max="4550" width="24.7265625" style="26" customWidth="1"/>
    <col min="4551" max="4551" width="15.26953125" style="26" bestFit="1" customWidth="1"/>
    <col min="4552" max="4561" width="24.7265625" style="26" customWidth="1"/>
    <col min="4562" max="4562" width="13.453125" style="26" bestFit="1" customWidth="1"/>
    <col min="4563" max="4563" width="12.81640625" style="26" bestFit="1" customWidth="1"/>
    <col min="4564" max="4777" width="9.1796875" style="26"/>
    <col min="4778" max="4778" width="11.81640625" style="26" bestFit="1" customWidth="1"/>
    <col min="4779" max="4779" width="49.453125" style="26" bestFit="1" customWidth="1"/>
    <col min="4780" max="4780" width="10.81640625" style="26" customWidth="1"/>
    <col min="4781" max="4781" width="18.1796875" style="26" customWidth="1"/>
    <col min="4782" max="4782" width="6.7265625" style="26" customWidth="1"/>
    <col min="4783" max="4795" width="24.7265625" style="26" customWidth="1"/>
    <col min="4796" max="4798" width="9.1796875" style="26"/>
    <col min="4799" max="4806" width="24.7265625" style="26" customWidth="1"/>
    <col min="4807" max="4807" width="15.26953125" style="26" bestFit="1" customWidth="1"/>
    <col min="4808" max="4817" width="24.7265625" style="26" customWidth="1"/>
    <col min="4818" max="4818" width="13.453125" style="26" bestFit="1" customWidth="1"/>
    <col min="4819" max="4819" width="12.81640625" style="26" bestFit="1" customWidth="1"/>
    <col min="4820" max="5033" width="9.1796875" style="26"/>
    <col min="5034" max="5034" width="11.81640625" style="26" bestFit="1" customWidth="1"/>
    <col min="5035" max="5035" width="49.453125" style="26" bestFit="1" customWidth="1"/>
    <col min="5036" max="5036" width="10.81640625" style="26" customWidth="1"/>
    <col min="5037" max="5037" width="18.1796875" style="26" customWidth="1"/>
    <col min="5038" max="5038" width="6.7265625" style="26" customWidth="1"/>
    <col min="5039" max="5051" width="24.7265625" style="26" customWidth="1"/>
    <col min="5052" max="5054" width="9.1796875" style="26"/>
    <col min="5055" max="5062" width="24.7265625" style="26" customWidth="1"/>
    <col min="5063" max="5063" width="15.26953125" style="26" bestFit="1" customWidth="1"/>
    <col min="5064" max="5073" width="24.7265625" style="26" customWidth="1"/>
    <col min="5074" max="5074" width="13.453125" style="26" bestFit="1" customWidth="1"/>
    <col min="5075" max="5075" width="12.81640625" style="26" bestFit="1" customWidth="1"/>
    <col min="5076" max="5289" width="9.1796875" style="26"/>
    <col min="5290" max="5290" width="11.81640625" style="26" bestFit="1" customWidth="1"/>
    <col min="5291" max="5291" width="49.453125" style="26" bestFit="1" customWidth="1"/>
    <col min="5292" max="5292" width="10.81640625" style="26" customWidth="1"/>
    <col min="5293" max="5293" width="18.1796875" style="26" customWidth="1"/>
    <col min="5294" max="5294" width="6.7265625" style="26" customWidth="1"/>
    <col min="5295" max="5307" width="24.7265625" style="26" customWidth="1"/>
    <col min="5308" max="5310" width="9.1796875" style="26"/>
    <col min="5311" max="5318" width="24.7265625" style="26" customWidth="1"/>
    <col min="5319" max="5319" width="15.26953125" style="26" bestFit="1" customWidth="1"/>
    <col min="5320" max="5329" width="24.7265625" style="26" customWidth="1"/>
    <col min="5330" max="5330" width="13.453125" style="26" bestFit="1" customWidth="1"/>
    <col min="5331" max="5331" width="12.81640625" style="26" bestFit="1" customWidth="1"/>
    <col min="5332" max="5545" width="9.1796875" style="26"/>
    <col min="5546" max="5546" width="11.81640625" style="26" bestFit="1" customWidth="1"/>
    <col min="5547" max="5547" width="49.453125" style="26" bestFit="1" customWidth="1"/>
    <col min="5548" max="5548" width="10.81640625" style="26" customWidth="1"/>
    <col min="5549" max="5549" width="18.1796875" style="26" customWidth="1"/>
    <col min="5550" max="5550" width="6.7265625" style="26" customWidth="1"/>
    <col min="5551" max="5563" width="24.7265625" style="26" customWidth="1"/>
    <col min="5564" max="5566" width="9.1796875" style="26"/>
    <col min="5567" max="5574" width="24.7265625" style="26" customWidth="1"/>
    <col min="5575" max="5575" width="15.26953125" style="26" bestFit="1" customWidth="1"/>
    <col min="5576" max="5585" width="24.7265625" style="26" customWidth="1"/>
    <col min="5586" max="5586" width="13.453125" style="26" bestFit="1" customWidth="1"/>
    <col min="5587" max="5587" width="12.81640625" style="26" bestFit="1" customWidth="1"/>
    <col min="5588" max="5801" width="9.1796875" style="26"/>
    <col min="5802" max="5802" width="11.81640625" style="26" bestFit="1" customWidth="1"/>
    <col min="5803" max="5803" width="49.453125" style="26" bestFit="1" customWidth="1"/>
    <col min="5804" max="5804" width="10.81640625" style="26" customWidth="1"/>
    <col min="5805" max="5805" width="18.1796875" style="26" customWidth="1"/>
    <col min="5806" max="5806" width="6.7265625" style="26" customWidth="1"/>
    <col min="5807" max="5819" width="24.7265625" style="26" customWidth="1"/>
    <col min="5820" max="5822" width="9.1796875" style="26"/>
    <col min="5823" max="5830" width="24.7265625" style="26" customWidth="1"/>
    <col min="5831" max="5831" width="15.26953125" style="26" bestFit="1" customWidth="1"/>
    <col min="5832" max="5841" width="24.7265625" style="26" customWidth="1"/>
    <col min="5842" max="5842" width="13.453125" style="26" bestFit="1" customWidth="1"/>
    <col min="5843" max="5843" width="12.81640625" style="26" bestFit="1" customWidth="1"/>
    <col min="5844" max="6057" width="9.1796875" style="26"/>
    <col min="6058" max="6058" width="11.81640625" style="26" bestFit="1" customWidth="1"/>
    <col min="6059" max="6059" width="49.453125" style="26" bestFit="1" customWidth="1"/>
    <col min="6060" max="6060" width="10.81640625" style="26" customWidth="1"/>
    <col min="6061" max="6061" width="18.1796875" style="26" customWidth="1"/>
    <col min="6062" max="6062" width="6.7265625" style="26" customWidth="1"/>
    <col min="6063" max="6075" width="24.7265625" style="26" customWidth="1"/>
    <col min="6076" max="6078" width="9.1796875" style="26"/>
    <col min="6079" max="6086" width="24.7265625" style="26" customWidth="1"/>
    <col min="6087" max="6087" width="15.26953125" style="26" bestFit="1" customWidth="1"/>
    <col min="6088" max="6097" width="24.7265625" style="26" customWidth="1"/>
    <col min="6098" max="6098" width="13.453125" style="26" bestFit="1" customWidth="1"/>
    <col min="6099" max="6099" width="12.81640625" style="26" bestFit="1" customWidth="1"/>
    <col min="6100" max="6313" width="9.1796875" style="26"/>
    <col min="6314" max="6314" width="11.81640625" style="26" bestFit="1" customWidth="1"/>
    <col min="6315" max="6315" width="49.453125" style="26" bestFit="1" customWidth="1"/>
    <col min="6316" max="6316" width="10.81640625" style="26" customWidth="1"/>
    <col min="6317" max="6317" width="18.1796875" style="26" customWidth="1"/>
    <col min="6318" max="6318" width="6.7265625" style="26" customWidth="1"/>
    <col min="6319" max="6331" width="24.7265625" style="26" customWidth="1"/>
    <col min="6332" max="6334" width="9.1796875" style="26"/>
    <col min="6335" max="6342" width="24.7265625" style="26" customWidth="1"/>
    <col min="6343" max="6343" width="15.26953125" style="26" bestFit="1" customWidth="1"/>
    <col min="6344" max="6353" width="24.7265625" style="26" customWidth="1"/>
    <col min="6354" max="6354" width="13.453125" style="26" bestFit="1" customWidth="1"/>
    <col min="6355" max="6355" width="12.81640625" style="26" bestFit="1" customWidth="1"/>
    <col min="6356" max="6569" width="9.1796875" style="26"/>
    <col min="6570" max="6570" width="11.81640625" style="26" bestFit="1" customWidth="1"/>
    <col min="6571" max="6571" width="49.453125" style="26" bestFit="1" customWidth="1"/>
    <col min="6572" max="6572" width="10.81640625" style="26" customWidth="1"/>
    <col min="6573" max="6573" width="18.1796875" style="26" customWidth="1"/>
    <col min="6574" max="6574" width="6.7265625" style="26" customWidth="1"/>
    <col min="6575" max="6587" width="24.7265625" style="26" customWidth="1"/>
    <col min="6588" max="6590" width="9.1796875" style="26"/>
    <col min="6591" max="6598" width="24.7265625" style="26" customWidth="1"/>
    <col min="6599" max="6599" width="15.26953125" style="26" bestFit="1" customWidth="1"/>
    <col min="6600" max="6609" width="24.7265625" style="26" customWidth="1"/>
    <col min="6610" max="6610" width="13.453125" style="26" bestFit="1" customWidth="1"/>
    <col min="6611" max="6611" width="12.81640625" style="26" bestFit="1" customWidth="1"/>
    <col min="6612" max="6825" width="9.1796875" style="26"/>
    <col min="6826" max="6826" width="11.81640625" style="26" bestFit="1" customWidth="1"/>
    <col min="6827" max="6827" width="49.453125" style="26" bestFit="1" customWidth="1"/>
    <col min="6828" max="6828" width="10.81640625" style="26" customWidth="1"/>
    <col min="6829" max="6829" width="18.1796875" style="26" customWidth="1"/>
    <col min="6830" max="6830" width="6.7265625" style="26" customWidth="1"/>
    <col min="6831" max="6843" width="24.7265625" style="26" customWidth="1"/>
    <col min="6844" max="6846" width="9.1796875" style="26"/>
    <col min="6847" max="6854" width="24.7265625" style="26" customWidth="1"/>
    <col min="6855" max="6855" width="15.26953125" style="26" bestFit="1" customWidth="1"/>
    <col min="6856" max="6865" width="24.7265625" style="26" customWidth="1"/>
    <col min="6866" max="6866" width="13.453125" style="26" bestFit="1" customWidth="1"/>
    <col min="6867" max="6867" width="12.81640625" style="26" bestFit="1" customWidth="1"/>
    <col min="6868" max="7081" width="9.1796875" style="26"/>
    <col min="7082" max="7082" width="11.81640625" style="26" bestFit="1" customWidth="1"/>
    <col min="7083" max="7083" width="49.453125" style="26" bestFit="1" customWidth="1"/>
    <col min="7084" max="7084" width="10.81640625" style="26" customWidth="1"/>
    <col min="7085" max="7085" width="18.1796875" style="26" customWidth="1"/>
    <col min="7086" max="7086" width="6.7265625" style="26" customWidth="1"/>
    <col min="7087" max="7099" width="24.7265625" style="26" customWidth="1"/>
    <col min="7100" max="7102" width="9.1796875" style="26"/>
    <col min="7103" max="7110" width="24.7265625" style="26" customWidth="1"/>
    <col min="7111" max="7111" width="15.26953125" style="26" bestFit="1" customWidth="1"/>
    <col min="7112" max="7121" width="24.7265625" style="26" customWidth="1"/>
    <col min="7122" max="7122" width="13.453125" style="26" bestFit="1" customWidth="1"/>
    <col min="7123" max="7123" width="12.81640625" style="26" bestFit="1" customWidth="1"/>
    <col min="7124" max="7337" width="9.1796875" style="26"/>
    <col min="7338" max="7338" width="11.81640625" style="26" bestFit="1" customWidth="1"/>
    <col min="7339" max="7339" width="49.453125" style="26" bestFit="1" customWidth="1"/>
    <col min="7340" max="7340" width="10.81640625" style="26" customWidth="1"/>
    <col min="7341" max="7341" width="18.1796875" style="26" customWidth="1"/>
    <col min="7342" max="7342" width="6.7265625" style="26" customWidth="1"/>
    <col min="7343" max="7355" width="24.7265625" style="26" customWidth="1"/>
    <col min="7356" max="7358" width="9.1796875" style="26"/>
    <col min="7359" max="7366" width="24.7265625" style="26" customWidth="1"/>
    <col min="7367" max="7367" width="15.26953125" style="26" bestFit="1" customWidth="1"/>
    <col min="7368" max="7377" width="24.7265625" style="26" customWidth="1"/>
    <col min="7378" max="7378" width="13.453125" style="26" bestFit="1" customWidth="1"/>
    <col min="7379" max="7379" width="12.81640625" style="26" bestFit="1" customWidth="1"/>
    <col min="7380" max="7593" width="9.1796875" style="26"/>
    <col min="7594" max="7594" width="11.81640625" style="26" bestFit="1" customWidth="1"/>
    <col min="7595" max="7595" width="49.453125" style="26" bestFit="1" customWidth="1"/>
    <col min="7596" max="7596" width="10.81640625" style="26" customWidth="1"/>
    <col min="7597" max="7597" width="18.1796875" style="26" customWidth="1"/>
    <col min="7598" max="7598" width="6.7265625" style="26" customWidth="1"/>
    <col min="7599" max="7611" width="24.7265625" style="26" customWidth="1"/>
    <col min="7612" max="7614" width="9.1796875" style="26"/>
    <col min="7615" max="7622" width="24.7265625" style="26" customWidth="1"/>
    <col min="7623" max="7623" width="15.26953125" style="26" bestFit="1" customWidth="1"/>
    <col min="7624" max="7633" width="24.7265625" style="26" customWidth="1"/>
    <col min="7634" max="7634" width="13.453125" style="26" bestFit="1" customWidth="1"/>
    <col min="7635" max="7635" width="12.81640625" style="26" bestFit="1" customWidth="1"/>
    <col min="7636" max="7849" width="9.1796875" style="26"/>
    <col min="7850" max="7850" width="11.81640625" style="26" bestFit="1" customWidth="1"/>
    <col min="7851" max="7851" width="49.453125" style="26" bestFit="1" customWidth="1"/>
    <col min="7852" max="7852" width="10.81640625" style="26" customWidth="1"/>
    <col min="7853" max="7853" width="18.1796875" style="26" customWidth="1"/>
    <col min="7854" max="7854" width="6.7265625" style="26" customWidth="1"/>
    <col min="7855" max="7867" width="24.7265625" style="26" customWidth="1"/>
    <col min="7868" max="7870" width="9.1796875" style="26"/>
    <col min="7871" max="7878" width="24.7265625" style="26" customWidth="1"/>
    <col min="7879" max="7879" width="15.26953125" style="26" bestFit="1" customWidth="1"/>
    <col min="7880" max="7889" width="24.7265625" style="26" customWidth="1"/>
    <col min="7890" max="7890" width="13.453125" style="26" bestFit="1" customWidth="1"/>
    <col min="7891" max="7891" width="12.81640625" style="26" bestFit="1" customWidth="1"/>
    <col min="7892" max="8105" width="9.1796875" style="26"/>
    <col min="8106" max="8106" width="11.81640625" style="26" bestFit="1" customWidth="1"/>
    <col min="8107" max="8107" width="49.453125" style="26" bestFit="1" customWidth="1"/>
    <col min="8108" max="8108" width="10.81640625" style="26" customWidth="1"/>
    <col min="8109" max="8109" width="18.1796875" style="26" customWidth="1"/>
    <col min="8110" max="8110" width="6.7265625" style="26" customWidth="1"/>
    <col min="8111" max="8123" width="24.7265625" style="26" customWidth="1"/>
    <col min="8124" max="8126" width="9.1796875" style="26"/>
    <col min="8127" max="8134" width="24.7265625" style="26" customWidth="1"/>
    <col min="8135" max="8135" width="15.26953125" style="26" bestFit="1" customWidth="1"/>
    <col min="8136" max="8145" width="24.7265625" style="26" customWidth="1"/>
    <col min="8146" max="8146" width="13.453125" style="26" bestFit="1" customWidth="1"/>
    <col min="8147" max="8147" width="12.81640625" style="26" bestFit="1" customWidth="1"/>
    <col min="8148" max="8361" width="9.1796875" style="26"/>
    <col min="8362" max="8362" width="11.81640625" style="26" bestFit="1" customWidth="1"/>
    <col min="8363" max="8363" width="49.453125" style="26" bestFit="1" customWidth="1"/>
    <col min="8364" max="8364" width="10.81640625" style="26" customWidth="1"/>
    <col min="8365" max="8365" width="18.1796875" style="26" customWidth="1"/>
    <col min="8366" max="8366" width="6.7265625" style="26" customWidth="1"/>
    <col min="8367" max="8379" width="24.7265625" style="26" customWidth="1"/>
    <col min="8380" max="8382" width="9.1796875" style="26"/>
    <col min="8383" max="8390" width="24.7265625" style="26" customWidth="1"/>
    <col min="8391" max="8391" width="15.26953125" style="26" bestFit="1" customWidth="1"/>
    <col min="8392" max="8401" width="24.7265625" style="26" customWidth="1"/>
    <col min="8402" max="8402" width="13.453125" style="26" bestFit="1" customWidth="1"/>
    <col min="8403" max="8403" width="12.81640625" style="26" bestFit="1" customWidth="1"/>
    <col min="8404" max="8617" width="9.1796875" style="26"/>
    <col min="8618" max="8618" width="11.81640625" style="26" bestFit="1" customWidth="1"/>
    <col min="8619" max="8619" width="49.453125" style="26" bestFit="1" customWidth="1"/>
    <col min="8620" max="8620" width="10.81640625" style="26" customWidth="1"/>
    <col min="8621" max="8621" width="18.1796875" style="26" customWidth="1"/>
    <col min="8622" max="8622" width="6.7265625" style="26" customWidth="1"/>
    <col min="8623" max="8635" width="24.7265625" style="26" customWidth="1"/>
    <col min="8636" max="8638" width="9.1796875" style="26"/>
    <col min="8639" max="8646" width="24.7265625" style="26" customWidth="1"/>
    <col min="8647" max="8647" width="15.26953125" style="26" bestFit="1" customWidth="1"/>
    <col min="8648" max="8657" width="24.7265625" style="26" customWidth="1"/>
    <col min="8658" max="8658" width="13.453125" style="26" bestFit="1" customWidth="1"/>
    <col min="8659" max="8659" width="12.81640625" style="26" bestFit="1" customWidth="1"/>
    <col min="8660" max="8873" width="9.1796875" style="26"/>
    <col min="8874" max="8874" width="11.81640625" style="26" bestFit="1" customWidth="1"/>
    <col min="8875" max="8875" width="49.453125" style="26" bestFit="1" customWidth="1"/>
    <col min="8876" max="8876" width="10.81640625" style="26" customWidth="1"/>
    <col min="8877" max="8877" width="18.1796875" style="26" customWidth="1"/>
    <col min="8878" max="8878" width="6.7265625" style="26" customWidth="1"/>
    <col min="8879" max="8891" width="24.7265625" style="26" customWidth="1"/>
    <col min="8892" max="8894" width="9.1796875" style="26"/>
    <col min="8895" max="8902" width="24.7265625" style="26" customWidth="1"/>
    <col min="8903" max="8903" width="15.26953125" style="26" bestFit="1" customWidth="1"/>
    <col min="8904" max="8913" width="24.7265625" style="26" customWidth="1"/>
    <col min="8914" max="8914" width="13.453125" style="26" bestFit="1" customWidth="1"/>
    <col min="8915" max="8915" width="12.81640625" style="26" bestFit="1" customWidth="1"/>
    <col min="8916" max="9129" width="9.1796875" style="26"/>
    <col min="9130" max="9130" width="11.81640625" style="26" bestFit="1" customWidth="1"/>
    <col min="9131" max="9131" width="49.453125" style="26" bestFit="1" customWidth="1"/>
    <col min="9132" max="9132" width="10.81640625" style="26" customWidth="1"/>
    <col min="9133" max="9133" width="18.1796875" style="26" customWidth="1"/>
    <col min="9134" max="9134" width="6.7265625" style="26" customWidth="1"/>
    <col min="9135" max="9147" width="24.7265625" style="26" customWidth="1"/>
    <col min="9148" max="9150" width="9.1796875" style="26"/>
    <col min="9151" max="9158" width="24.7265625" style="26" customWidth="1"/>
    <col min="9159" max="9159" width="15.26953125" style="26" bestFit="1" customWidth="1"/>
    <col min="9160" max="9169" width="24.7265625" style="26" customWidth="1"/>
    <col min="9170" max="9170" width="13.453125" style="26" bestFit="1" customWidth="1"/>
    <col min="9171" max="9171" width="12.81640625" style="26" bestFit="1" customWidth="1"/>
    <col min="9172" max="9385" width="9.1796875" style="26"/>
    <col min="9386" max="9386" width="11.81640625" style="26" bestFit="1" customWidth="1"/>
    <col min="9387" max="9387" width="49.453125" style="26" bestFit="1" customWidth="1"/>
    <col min="9388" max="9388" width="10.81640625" style="26" customWidth="1"/>
    <col min="9389" max="9389" width="18.1796875" style="26" customWidth="1"/>
    <col min="9390" max="9390" width="6.7265625" style="26" customWidth="1"/>
    <col min="9391" max="9403" width="24.7265625" style="26" customWidth="1"/>
    <col min="9404" max="9406" width="9.1796875" style="26"/>
    <col min="9407" max="9414" width="24.7265625" style="26" customWidth="1"/>
    <col min="9415" max="9415" width="15.26953125" style="26" bestFit="1" customWidth="1"/>
    <col min="9416" max="9425" width="24.7265625" style="26" customWidth="1"/>
    <col min="9426" max="9426" width="13.453125" style="26" bestFit="1" customWidth="1"/>
    <col min="9427" max="9427" width="12.81640625" style="26" bestFit="1" customWidth="1"/>
    <col min="9428" max="9641" width="9.1796875" style="26"/>
    <col min="9642" max="9642" width="11.81640625" style="26" bestFit="1" customWidth="1"/>
    <col min="9643" max="9643" width="49.453125" style="26" bestFit="1" customWidth="1"/>
    <col min="9644" max="9644" width="10.81640625" style="26" customWidth="1"/>
    <col min="9645" max="9645" width="18.1796875" style="26" customWidth="1"/>
    <col min="9646" max="9646" width="6.7265625" style="26" customWidth="1"/>
    <col min="9647" max="9659" width="24.7265625" style="26" customWidth="1"/>
    <col min="9660" max="9662" width="9.1796875" style="26"/>
    <col min="9663" max="9670" width="24.7265625" style="26" customWidth="1"/>
    <col min="9671" max="9671" width="15.26953125" style="26" bestFit="1" customWidth="1"/>
    <col min="9672" max="9681" width="24.7265625" style="26" customWidth="1"/>
    <col min="9682" max="9682" width="13.453125" style="26" bestFit="1" customWidth="1"/>
    <col min="9683" max="9683" width="12.81640625" style="26" bestFit="1" customWidth="1"/>
    <col min="9684" max="9897" width="9.1796875" style="26"/>
    <col min="9898" max="9898" width="11.81640625" style="26" bestFit="1" customWidth="1"/>
    <col min="9899" max="9899" width="49.453125" style="26" bestFit="1" customWidth="1"/>
    <col min="9900" max="9900" width="10.81640625" style="26" customWidth="1"/>
    <col min="9901" max="9901" width="18.1796875" style="26" customWidth="1"/>
    <col min="9902" max="9902" width="6.7265625" style="26" customWidth="1"/>
    <col min="9903" max="9915" width="24.7265625" style="26" customWidth="1"/>
    <col min="9916" max="9918" width="9.1796875" style="26"/>
    <col min="9919" max="9926" width="24.7265625" style="26" customWidth="1"/>
    <col min="9927" max="9927" width="15.26953125" style="26" bestFit="1" customWidth="1"/>
    <col min="9928" max="9937" width="24.7265625" style="26" customWidth="1"/>
    <col min="9938" max="9938" width="13.453125" style="26" bestFit="1" customWidth="1"/>
    <col min="9939" max="9939" width="12.81640625" style="26" bestFit="1" customWidth="1"/>
    <col min="9940" max="10153" width="9.1796875" style="26"/>
    <col min="10154" max="10154" width="11.81640625" style="26" bestFit="1" customWidth="1"/>
    <col min="10155" max="10155" width="49.453125" style="26" bestFit="1" customWidth="1"/>
    <col min="10156" max="10156" width="10.81640625" style="26" customWidth="1"/>
    <col min="10157" max="10157" width="18.1796875" style="26" customWidth="1"/>
    <col min="10158" max="10158" width="6.7265625" style="26" customWidth="1"/>
    <col min="10159" max="10171" width="24.7265625" style="26" customWidth="1"/>
    <col min="10172" max="10174" width="9.1796875" style="26"/>
    <col min="10175" max="10182" width="24.7265625" style="26" customWidth="1"/>
    <col min="10183" max="10183" width="15.26953125" style="26" bestFit="1" customWidth="1"/>
    <col min="10184" max="10193" width="24.7265625" style="26" customWidth="1"/>
    <col min="10194" max="10194" width="13.453125" style="26" bestFit="1" customWidth="1"/>
    <col min="10195" max="10195" width="12.81640625" style="26" bestFit="1" customWidth="1"/>
    <col min="10196" max="10409" width="9.1796875" style="26"/>
    <col min="10410" max="10410" width="11.81640625" style="26" bestFit="1" customWidth="1"/>
    <col min="10411" max="10411" width="49.453125" style="26" bestFit="1" customWidth="1"/>
    <col min="10412" max="10412" width="10.81640625" style="26" customWidth="1"/>
    <col min="10413" max="10413" width="18.1796875" style="26" customWidth="1"/>
    <col min="10414" max="10414" width="6.7265625" style="26" customWidth="1"/>
    <col min="10415" max="10427" width="24.7265625" style="26" customWidth="1"/>
    <col min="10428" max="10430" width="9.1796875" style="26"/>
    <col min="10431" max="10438" width="24.7265625" style="26" customWidth="1"/>
    <col min="10439" max="10439" width="15.26953125" style="26" bestFit="1" customWidth="1"/>
    <col min="10440" max="10449" width="24.7265625" style="26" customWidth="1"/>
    <col min="10450" max="10450" width="13.453125" style="26" bestFit="1" customWidth="1"/>
    <col min="10451" max="10451" width="12.81640625" style="26" bestFit="1" customWidth="1"/>
    <col min="10452" max="10665" width="9.1796875" style="26"/>
    <col min="10666" max="10666" width="11.81640625" style="26" bestFit="1" customWidth="1"/>
    <col min="10667" max="10667" width="49.453125" style="26" bestFit="1" customWidth="1"/>
    <col min="10668" max="10668" width="10.81640625" style="26" customWidth="1"/>
    <col min="10669" max="10669" width="18.1796875" style="26" customWidth="1"/>
    <col min="10670" max="10670" width="6.7265625" style="26" customWidth="1"/>
    <col min="10671" max="10683" width="24.7265625" style="26" customWidth="1"/>
    <col min="10684" max="10686" width="9.1796875" style="26"/>
    <col min="10687" max="10694" width="24.7265625" style="26" customWidth="1"/>
    <col min="10695" max="10695" width="15.26953125" style="26" bestFit="1" customWidth="1"/>
    <col min="10696" max="10705" width="24.7265625" style="26" customWidth="1"/>
    <col min="10706" max="10706" width="13.453125" style="26" bestFit="1" customWidth="1"/>
    <col min="10707" max="10707" width="12.81640625" style="26" bestFit="1" customWidth="1"/>
    <col min="10708" max="10921" width="9.1796875" style="26"/>
    <col min="10922" max="10922" width="11.81640625" style="26" bestFit="1" customWidth="1"/>
    <col min="10923" max="10923" width="49.453125" style="26" bestFit="1" customWidth="1"/>
    <col min="10924" max="10924" width="10.81640625" style="26" customWidth="1"/>
    <col min="10925" max="10925" width="18.1796875" style="26" customWidth="1"/>
    <col min="10926" max="10926" width="6.7265625" style="26" customWidth="1"/>
    <col min="10927" max="10939" width="24.7265625" style="26" customWidth="1"/>
    <col min="10940" max="10942" width="9.1796875" style="26"/>
    <col min="10943" max="10950" width="24.7265625" style="26" customWidth="1"/>
    <col min="10951" max="10951" width="15.26953125" style="26" bestFit="1" customWidth="1"/>
    <col min="10952" max="10961" width="24.7265625" style="26" customWidth="1"/>
    <col min="10962" max="10962" width="13.453125" style="26" bestFit="1" customWidth="1"/>
    <col min="10963" max="10963" width="12.81640625" style="26" bestFit="1" customWidth="1"/>
    <col min="10964" max="11177" width="9.1796875" style="26"/>
    <col min="11178" max="11178" width="11.81640625" style="26" bestFit="1" customWidth="1"/>
    <col min="11179" max="11179" width="49.453125" style="26" bestFit="1" customWidth="1"/>
    <col min="11180" max="11180" width="10.81640625" style="26" customWidth="1"/>
    <col min="11181" max="11181" width="18.1796875" style="26" customWidth="1"/>
    <col min="11182" max="11182" width="6.7265625" style="26" customWidth="1"/>
    <col min="11183" max="11195" width="24.7265625" style="26" customWidth="1"/>
    <col min="11196" max="11198" width="9.1796875" style="26"/>
    <col min="11199" max="11206" width="24.7265625" style="26" customWidth="1"/>
    <col min="11207" max="11207" width="15.26953125" style="26" bestFit="1" customWidth="1"/>
    <col min="11208" max="11217" width="24.7265625" style="26" customWidth="1"/>
    <col min="11218" max="11218" width="13.453125" style="26" bestFit="1" customWidth="1"/>
    <col min="11219" max="11219" width="12.81640625" style="26" bestFit="1" customWidth="1"/>
    <col min="11220" max="11433" width="9.1796875" style="26"/>
    <col min="11434" max="11434" width="11.81640625" style="26" bestFit="1" customWidth="1"/>
    <col min="11435" max="11435" width="49.453125" style="26" bestFit="1" customWidth="1"/>
    <col min="11436" max="11436" width="10.81640625" style="26" customWidth="1"/>
    <col min="11437" max="11437" width="18.1796875" style="26" customWidth="1"/>
    <col min="11438" max="11438" width="6.7265625" style="26" customWidth="1"/>
    <col min="11439" max="11451" width="24.7265625" style="26" customWidth="1"/>
    <col min="11452" max="11454" width="9.1796875" style="26"/>
    <col min="11455" max="11462" width="24.7265625" style="26" customWidth="1"/>
    <col min="11463" max="11463" width="15.26953125" style="26" bestFit="1" customWidth="1"/>
    <col min="11464" max="11473" width="24.7265625" style="26" customWidth="1"/>
    <col min="11474" max="11474" width="13.453125" style="26" bestFit="1" customWidth="1"/>
    <col min="11475" max="11475" width="12.81640625" style="26" bestFit="1" customWidth="1"/>
    <col min="11476" max="11689" width="9.1796875" style="26"/>
    <col min="11690" max="11690" width="11.81640625" style="26" bestFit="1" customWidth="1"/>
    <col min="11691" max="11691" width="49.453125" style="26" bestFit="1" customWidth="1"/>
    <col min="11692" max="11692" width="10.81640625" style="26" customWidth="1"/>
    <col min="11693" max="11693" width="18.1796875" style="26" customWidth="1"/>
    <col min="11694" max="11694" width="6.7265625" style="26" customWidth="1"/>
    <col min="11695" max="11707" width="24.7265625" style="26" customWidth="1"/>
    <col min="11708" max="11710" width="9.1796875" style="26"/>
    <col min="11711" max="11718" width="24.7265625" style="26" customWidth="1"/>
    <col min="11719" max="11719" width="15.26953125" style="26" bestFit="1" customWidth="1"/>
    <col min="11720" max="11729" width="24.7265625" style="26" customWidth="1"/>
    <col min="11730" max="11730" width="13.453125" style="26" bestFit="1" customWidth="1"/>
    <col min="11731" max="11731" width="12.81640625" style="26" bestFit="1" customWidth="1"/>
    <col min="11732" max="11945" width="9.1796875" style="26"/>
    <col min="11946" max="11946" width="11.81640625" style="26" bestFit="1" customWidth="1"/>
    <col min="11947" max="11947" width="49.453125" style="26" bestFit="1" customWidth="1"/>
    <col min="11948" max="11948" width="10.81640625" style="26" customWidth="1"/>
    <col min="11949" max="11949" width="18.1796875" style="26" customWidth="1"/>
    <col min="11950" max="11950" width="6.7265625" style="26" customWidth="1"/>
    <col min="11951" max="11963" width="24.7265625" style="26" customWidth="1"/>
    <col min="11964" max="11966" width="9.1796875" style="26"/>
    <col min="11967" max="11974" width="24.7265625" style="26" customWidth="1"/>
    <col min="11975" max="11975" width="15.26953125" style="26" bestFit="1" customWidth="1"/>
    <col min="11976" max="11985" width="24.7265625" style="26" customWidth="1"/>
    <col min="11986" max="11986" width="13.453125" style="26" bestFit="1" customWidth="1"/>
    <col min="11987" max="11987" width="12.81640625" style="26" bestFit="1" customWidth="1"/>
    <col min="11988" max="12201" width="9.1796875" style="26"/>
    <col min="12202" max="12202" width="11.81640625" style="26" bestFit="1" customWidth="1"/>
    <col min="12203" max="12203" width="49.453125" style="26" bestFit="1" customWidth="1"/>
    <col min="12204" max="12204" width="10.81640625" style="26" customWidth="1"/>
    <col min="12205" max="12205" width="18.1796875" style="26" customWidth="1"/>
    <col min="12206" max="12206" width="6.7265625" style="26" customWidth="1"/>
    <col min="12207" max="12219" width="24.7265625" style="26" customWidth="1"/>
    <col min="12220" max="12222" width="9.1796875" style="26"/>
    <col min="12223" max="12230" width="24.7265625" style="26" customWidth="1"/>
    <col min="12231" max="12231" width="15.26953125" style="26" bestFit="1" customWidth="1"/>
    <col min="12232" max="12241" width="24.7265625" style="26" customWidth="1"/>
    <col min="12242" max="12242" width="13.453125" style="26" bestFit="1" customWidth="1"/>
    <col min="12243" max="12243" width="12.81640625" style="26" bestFit="1" customWidth="1"/>
    <col min="12244" max="12457" width="9.1796875" style="26"/>
    <col min="12458" max="12458" width="11.81640625" style="26" bestFit="1" customWidth="1"/>
    <col min="12459" max="12459" width="49.453125" style="26" bestFit="1" customWidth="1"/>
    <col min="12460" max="12460" width="10.81640625" style="26" customWidth="1"/>
    <col min="12461" max="12461" width="18.1796875" style="26" customWidth="1"/>
    <col min="12462" max="12462" width="6.7265625" style="26" customWidth="1"/>
    <col min="12463" max="12475" width="24.7265625" style="26" customWidth="1"/>
    <col min="12476" max="12478" width="9.1796875" style="26"/>
    <col min="12479" max="12486" width="24.7265625" style="26" customWidth="1"/>
    <col min="12487" max="12487" width="15.26953125" style="26" bestFit="1" customWidth="1"/>
    <col min="12488" max="12497" width="24.7265625" style="26" customWidth="1"/>
    <col min="12498" max="12498" width="13.453125" style="26" bestFit="1" customWidth="1"/>
    <col min="12499" max="12499" width="12.81640625" style="26" bestFit="1" customWidth="1"/>
    <col min="12500" max="12713" width="9.1796875" style="26"/>
    <col min="12714" max="12714" width="11.81640625" style="26" bestFit="1" customWidth="1"/>
    <col min="12715" max="12715" width="49.453125" style="26" bestFit="1" customWidth="1"/>
    <col min="12716" max="12716" width="10.81640625" style="26" customWidth="1"/>
    <col min="12717" max="12717" width="18.1796875" style="26" customWidth="1"/>
    <col min="12718" max="12718" width="6.7265625" style="26" customWidth="1"/>
    <col min="12719" max="12731" width="24.7265625" style="26" customWidth="1"/>
    <col min="12732" max="12734" width="9.1796875" style="26"/>
    <col min="12735" max="12742" width="24.7265625" style="26" customWidth="1"/>
    <col min="12743" max="12743" width="15.26953125" style="26" bestFit="1" customWidth="1"/>
    <col min="12744" max="12753" width="24.7265625" style="26" customWidth="1"/>
    <col min="12754" max="12754" width="13.453125" style="26" bestFit="1" customWidth="1"/>
    <col min="12755" max="12755" width="12.81640625" style="26" bestFit="1" customWidth="1"/>
    <col min="12756" max="12969" width="9.1796875" style="26"/>
    <col min="12970" max="12970" width="11.81640625" style="26" bestFit="1" customWidth="1"/>
    <col min="12971" max="12971" width="49.453125" style="26" bestFit="1" customWidth="1"/>
    <col min="12972" max="12972" width="10.81640625" style="26" customWidth="1"/>
    <col min="12973" max="12973" width="18.1796875" style="26" customWidth="1"/>
    <col min="12974" max="12974" width="6.7265625" style="26" customWidth="1"/>
    <col min="12975" max="12987" width="24.7265625" style="26" customWidth="1"/>
    <col min="12988" max="12990" width="9.1796875" style="26"/>
    <col min="12991" max="12998" width="24.7265625" style="26" customWidth="1"/>
    <col min="12999" max="12999" width="15.26953125" style="26" bestFit="1" customWidth="1"/>
    <col min="13000" max="13009" width="24.7265625" style="26" customWidth="1"/>
    <col min="13010" max="13010" width="13.453125" style="26" bestFit="1" customWidth="1"/>
    <col min="13011" max="13011" width="12.81640625" style="26" bestFit="1" customWidth="1"/>
    <col min="13012" max="13225" width="9.1796875" style="26"/>
    <col min="13226" max="13226" width="11.81640625" style="26" bestFit="1" customWidth="1"/>
    <col min="13227" max="13227" width="49.453125" style="26" bestFit="1" customWidth="1"/>
    <col min="13228" max="13228" width="10.81640625" style="26" customWidth="1"/>
    <col min="13229" max="13229" width="18.1796875" style="26" customWidth="1"/>
    <col min="13230" max="13230" width="6.7265625" style="26" customWidth="1"/>
    <col min="13231" max="13243" width="24.7265625" style="26" customWidth="1"/>
    <col min="13244" max="13246" width="9.1796875" style="26"/>
    <col min="13247" max="13254" width="24.7265625" style="26" customWidth="1"/>
    <col min="13255" max="13255" width="15.26953125" style="26" bestFit="1" customWidth="1"/>
    <col min="13256" max="13265" width="24.7265625" style="26" customWidth="1"/>
    <col min="13266" max="13266" width="13.453125" style="26" bestFit="1" customWidth="1"/>
    <col min="13267" max="13267" width="12.81640625" style="26" bestFit="1" customWidth="1"/>
    <col min="13268" max="13481" width="9.1796875" style="26"/>
    <col min="13482" max="13482" width="11.81640625" style="26" bestFit="1" customWidth="1"/>
    <col min="13483" max="13483" width="49.453125" style="26" bestFit="1" customWidth="1"/>
    <col min="13484" max="13484" width="10.81640625" style="26" customWidth="1"/>
    <col min="13485" max="13485" width="18.1796875" style="26" customWidth="1"/>
    <col min="13486" max="13486" width="6.7265625" style="26" customWidth="1"/>
    <col min="13487" max="13499" width="24.7265625" style="26" customWidth="1"/>
    <col min="13500" max="13502" width="9.1796875" style="26"/>
    <col min="13503" max="13510" width="24.7265625" style="26" customWidth="1"/>
    <col min="13511" max="13511" width="15.26953125" style="26" bestFit="1" customWidth="1"/>
    <col min="13512" max="13521" width="24.7265625" style="26" customWidth="1"/>
    <col min="13522" max="13522" width="13.453125" style="26" bestFit="1" customWidth="1"/>
    <col min="13523" max="13523" width="12.81640625" style="26" bestFit="1" customWidth="1"/>
    <col min="13524" max="13737" width="9.1796875" style="26"/>
    <col min="13738" max="13738" width="11.81640625" style="26" bestFit="1" customWidth="1"/>
    <col min="13739" max="13739" width="49.453125" style="26" bestFit="1" customWidth="1"/>
    <col min="13740" max="13740" width="10.81640625" style="26" customWidth="1"/>
    <col min="13741" max="13741" width="18.1796875" style="26" customWidth="1"/>
    <col min="13742" max="13742" width="6.7265625" style="26" customWidth="1"/>
    <col min="13743" max="13755" width="24.7265625" style="26" customWidth="1"/>
    <col min="13756" max="13758" width="9.1796875" style="26"/>
    <col min="13759" max="13766" width="24.7265625" style="26" customWidth="1"/>
    <col min="13767" max="13767" width="15.26953125" style="26" bestFit="1" customWidth="1"/>
    <col min="13768" max="13777" width="24.7265625" style="26" customWidth="1"/>
    <col min="13778" max="13778" width="13.453125" style="26" bestFit="1" customWidth="1"/>
    <col min="13779" max="13779" width="12.81640625" style="26" bestFit="1" customWidth="1"/>
    <col min="13780" max="13993" width="9.1796875" style="26"/>
    <col min="13994" max="13994" width="11.81640625" style="26" bestFit="1" customWidth="1"/>
    <col min="13995" max="13995" width="49.453125" style="26" bestFit="1" customWidth="1"/>
    <col min="13996" max="13996" width="10.81640625" style="26" customWidth="1"/>
    <col min="13997" max="13997" width="18.1796875" style="26" customWidth="1"/>
    <col min="13998" max="13998" width="6.7265625" style="26" customWidth="1"/>
    <col min="13999" max="14011" width="24.7265625" style="26" customWidth="1"/>
    <col min="14012" max="14014" width="9.1796875" style="26"/>
    <col min="14015" max="14022" width="24.7265625" style="26" customWidth="1"/>
    <col min="14023" max="14023" width="15.26953125" style="26" bestFit="1" customWidth="1"/>
    <col min="14024" max="14033" width="24.7265625" style="26" customWidth="1"/>
    <col min="14034" max="14034" width="13.453125" style="26" bestFit="1" customWidth="1"/>
    <col min="14035" max="14035" width="12.81640625" style="26" bestFit="1" customWidth="1"/>
    <col min="14036" max="14249" width="9.1796875" style="26"/>
    <col min="14250" max="14250" width="11.81640625" style="26" bestFit="1" customWidth="1"/>
    <col min="14251" max="14251" width="49.453125" style="26" bestFit="1" customWidth="1"/>
    <col min="14252" max="14252" width="10.81640625" style="26" customWidth="1"/>
    <col min="14253" max="14253" width="18.1796875" style="26" customWidth="1"/>
    <col min="14254" max="14254" width="6.7265625" style="26" customWidth="1"/>
    <col min="14255" max="14267" width="24.7265625" style="26" customWidth="1"/>
    <col min="14268" max="14270" width="9.1796875" style="26"/>
    <col min="14271" max="14278" width="24.7265625" style="26" customWidth="1"/>
    <col min="14279" max="14279" width="15.26953125" style="26" bestFit="1" customWidth="1"/>
    <col min="14280" max="14289" width="24.7265625" style="26" customWidth="1"/>
    <col min="14290" max="14290" width="13.453125" style="26" bestFit="1" customWidth="1"/>
    <col min="14291" max="14291" width="12.81640625" style="26" bestFit="1" customWidth="1"/>
    <col min="14292" max="14505" width="9.1796875" style="26"/>
    <col min="14506" max="14506" width="11.81640625" style="26" bestFit="1" customWidth="1"/>
    <col min="14507" max="14507" width="49.453125" style="26" bestFit="1" customWidth="1"/>
    <col min="14508" max="14508" width="10.81640625" style="26" customWidth="1"/>
    <col min="14509" max="14509" width="18.1796875" style="26" customWidth="1"/>
    <col min="14510" max="14510" width="6.7265625" style="26" customWidth="1"/>
    <col min="14511" max="14523" width="24.7265625" style="26" customWidth="1"/>
    <col min="14524" max="14526" width="9.1796875" style="26"/>
    <col min="14527" max="14534" width="24.7265625" style="26" customWidth="1"/>
    <col min="14535" max="14535" width="15.26953125" style="26" bestFit="1" customWidth="1"/>
    <col min="14536" max="14545" width="24.7265625" style="26" customWidth="1"/>
    <col min="14546" max="14546" width="13.453125" style="26" bestFit="1" customWidth="1"/>
    <col min="14547" max="14547" width="12.81640625" style="26" bestFit="1" customWidth="1"/>
    <col min="14548" max="14761" width="9.1796875" style="26"/>
    <col min="14762" max="14762" width="11.81640625" style="26" bestFit="1" customWidth="1"/>
    <col min="14763" max="14763" width="49.453125" style="26" bestFit="1" customWidth="1"/>
    <col min="14764" max="14764" width="10.81640625" style="26" customWidth="1"/>
    <col min="14765" max="14765" width="18.1796875" style="26" customWidth="1"/>
    <col min="14766" max="14766" width="6.7265625" style="26" customWidth="1"/>
    <col min="14767" max="14779" width="24.7265625" style="26" customWidth="1"/>
    <col min="14780" max="14782" width="9.1796875" style="26"/>
    <col min="14783" max="14790" width="24.7265625" style="26" customWidth="1"/>
    <col min="14791" max="14791" width="15.26953125" style="26" bestFit="1" customWidth="1"/>
    <col min="14792" max="14801" width="24.7265625" style="26" customWidth="1"/>
    <col min="14802" max="14802" width="13.453125" style="26" bestFit="1" customWidth="1"/>
    <col min="14803" max="14803" width="12.81640625" style="26" bestFit="1" customWidth="1"/>
    <col min="14804" max="15017" width="9.1796875" style="26"/>
    <col min="15018" max="15018" width="11.81640625" style="26" bestFit="1" customWidth="1"/>
    <col min="15019" max="15019" width="49.453125" style="26" bestFit="1" customWidth="1"/>
    <col min="15020" max="15020" width="10.81640625" style="26" customWidth="1"/>
    <col min="15021" max="15021" width="18.1796875" style="26" customWidth="1"/>
    <col min="15022" max="15022" width="6.7265625" style="26" customWidth="1"/>
    <col min="15023" max="15035" width="24.7265625" style="26" customWidth="1"/>
    <col min="15036" max="15038" width="9.1796875" style="26"/>
    <col min="15039" max="15046" width="24.7265625" style="26" customWidth="1"/>
    <col min="15047" max="15047" width="15.26953125" style="26" bestFit="1" customWidth="1"/>
    <col min="15048" max="15057" width="24.7265625" style="26" customWidth="1"/>
    <col min="15058" max="15058" width="13.453125" style="26" bestFit="1" customWidth="1"/>
    <col min="15059" max="15059" width="12.81640625" style="26" bestFit="1" customWidth="1"/>
    <col min="15060" max="15273" width="9.1796875" style="26"/>
    <col min="15274" max="15274" width="11.81640625" style="26" bestFit="1" customWidth="1"/>
    <col min="15275" max="15275" width="49.453125" style="26" bestFit="1" customWidth="1"/>
    <col min="15276" max="15276" width="10.81640625" style="26" customWidth="1"/>
    <col min="15277" max="15277" width="18.1796875" style="26" customWidth="1"/>
    <col min="15278" max="15278" width="6.7265625" style="26" customWidth="1"/>
    <col min="15279" max="15291" width="24.7265625" style="26" customWidth="1"/>
    <col min="15292" max="15294" width="9.1796875" style="26"/>
    <col min="15295" max="15302" width="24.7265625" style="26" customWidth="1"/>
    <col min="15303" max="15303" width="15.26953125" style="26" bestFit="1" customWidth="1"/>
    <col min="15304" max="15313" width="24.7265625" style="26" customWidth="1"/>
    <col min="15314" max="15314" width="13.453125" style="26" bestFit="1" customWidth="1"/>
    <col min="15315" max="15315" width="12.81640625" style="26" bestFit="1" customWidth="1"/>
    <col min="15316" max="15529" width="9.1796875" style="26"/>
    <col min="15530" max="15530" width="11.81640625" style="26" bestFit="1" customWidth="1"/>
    <col min="15531" max="15531" width="49.453125" style="26" bestFit="1" customWidth="1"/>
    <col min="15532" max="15532" width="10.81640625" style="26" customWidth="1"/>
    <col min="15533" max="15533" width="18.1796875" style="26" customWidth="1"/>
    <col min="15534" max="15534" width="6.7265625" style="26" customWidth="1"/>
    <col min="15535" max="15547" width="24.7265625" style="26" customWidth="1"/>
    <col min="15548" max="15550" width="9.1796875" style="26"/>
    <col min="15551" max="15558" width="24.7265625" style="26" customWidth="1"/>
    <col min="15559" max="15559" width="15.26953125" style="26" bestFit="1" customWidth="1"/>
    <col min="15560" max="15569" width="24.7265625" style="26" customWidth="1"/>
    <col min="15570" max="15570" width="13.453125" style="26" bestFit="1" customWidth="1"/>
    <col min="15571" max="15571" width="12.81640625" style="26" bestFit="1" customWidth="1"/>
    <col min="15572" max="15785" width="9.1796875" style="26"/>
    <col min="15786" max="15786" width="11.81640625" style="26" bestFit="1" customWidth="1"/>
    <col min="15787" max="15787" width="49.453125" style="26" bestFit="1" customWidth="1"/>
    <col min="15788" max="15788" width="10.81640625" style="26" customWidth="1"/>
    <col min="15789" max="15789" width="18.1796875" style="26" customWidth="1"/>
    <col min="15790" max="15790" width="6.7265625" style="26" customWidth="1"/>
    <col min="15791" max="15803" width="24.7265625" style="26" customWidth="1"/>
    <col min="15804" max="15806" width="9.1796875" style="26"/>
    <col min="15807" max="15814" width="24.7265625" style="26" customWidth="1"/>
    <col min="15815" max="15815" width="15.26953125" style="26" bestFit="1" customWidth="1"/>
    <col min="15816" max="15825" width="24.7265625" style="26" customWidth="1"/>
    <col min="15826" max="15826" width="13.453125" style="26" bestFit="1" customWidth="1"/>
    <col min="15827" max="15827" width="12.81640625" style="26" bestFit="1" customWidth="1"/>
    <col min="15828" max="16041" width="9.1796875" style="26"/>
    <col min="16042" max="16042" width="11.81640625" style="26" bestFit="1" customWidth="1"/>
    <col min="16043" max="16043" width="49.453125" style="26" bestFit="1" customWidth="1"/>
    <col min="16044" max="16044" width="10.81640625" style="26" customWidth="1"/>
    <col min="16045" max="16045" width="18.1796875" style="26" customWidth="1"/>
    <col min="16046" max="16046" width="6.7265625" style="26" customWidth="1"/>
    <col min="16047" max="16059" width="24.7265625" style="26" customWidth="1"/>
    <col min="16060" max="16062" width="9.1796875" style="26"/>
    <col min="16063" max="16070" width="24.7265625" style="26" customWidth="1"/>
    <col min="16071" max="16071" width="15.26953125" style="26" bestFit="1" customWidth="1"/>
    <col min="16072" max="16081" width="24.7265625" style="26" customWidth="1"/>
    <col min="16082" max="16082" width="13.453125" style="26" bestFit="1" customWidth="1"/>
    <col min="16083" max="16083" width="12.81640625" style="26" bestFit="1" customWidth="1"/>
    <col min="16084" max="16384" width="9.1796875" style="26"/>
  </cols>
  <sheetData>
    <row r="1" spans="1:21" x14ac:dyDescent="0.3">
      <c r="A1" s="21" t="s">
        <v>0</v>
      </c>
      <c r="B1" s="22" t="s">
        <v>97</v>
      </c>
      <c r="C1" s="23" t="s">
        <v>11</v>
      </c>
      <c r="D1" s="22" t="s">
        <v>12</v>
      </c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x14ac:dyDescent="0.3">
      <c r="A2" s="21"/>
      <c r="B2" s="27"/>
      <c r="C2" s="23" t="s">
        <v>13</v>
      </c>
      <c r="D2" s="22" t="s">
        <v>16</v>
      </c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3">
      <c r="A3" s="21" t="s">
        <v>5</v>
      </c>
      <c r="B3" s="22" t="s">
        <v>18</v>
      </c>
      <c r="C3" s="23"/>
      <c r="D3" s="23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x14ac:dyDescent="0.3">
      <c r="A4" s="21" t="s">
        <v>7</v>
      </c>
      <c r="B4" s="22"/>
      <c r="C4" s="23" t="s">
        <v>14</v>
      </c>
      <c r="D4" s="22" t="s">
        <v>15</v>
      </c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x14ac:dyDescent="0.3">
      <c r="A5" s="21" t="s">
        <v>45</v>
      </c>
      <c r="C5" s="23" t="s">
        <v>17</v>
      </c>
      <c r="D5" s="22" t="s">
        <v>46</v>
      </c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x14ac:dyDescent="0.3">
      <c r="A6" s="21"/>
      <c r="B6" s="27"/>
      <c r="C6" s="23" t="s">
        <v>19</v>
      </c>
      <c r="D6" s="22" t="s">
        <v>47</v>
      </c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x14ac:dyDescent="0.3">
      <c r="A7" s="21"/>
      <c r="B7" s="27"/>
      <c r="C7" s="23" t="s">
        <v>20</v>
      </c>
      <c r="D7" s="22" t="s">
        <v>48</v>
      </c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x14ac:dyDescent="0.3">
      <c r="A8" s="24"/>
      <c r="B8" s="28"/>
      <c r="C8" s="24"/>
      <c r="D8" s="24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x14ac:dyDescent="0.3">
      <c r="A9" s="28"/>
      <c r="B9" s="28"/>
      <c r="C9" s="28"/>
      <c r="D9" s="28"/>
      <c r="E9" s="28"/>
      <c r="F9" s="30" t="s">
        <v>10</v>
      </c>
      <c r="G9" s="31" t="str">
        <f t="shared" ref="G9:I9" si="0">+$F$9</f>
        <v>P12</v>
      </c>
      <c r="H9" s="31" t="str">
        <f t="shared" si="0"/>
        <v>P12</v>
      </c>
      <c r="I9" s="31" t="str">
        <f t="shared" si="0"/>
        <v>P12</v>
      </c>
      <c r="J9" s="30" t="s">
        <v>89</v>
      </c>
      <c r="K9" s="31" t="str">
        <f>+J9</f>
        <v>P9</v>
      </c>
      <c r="L9" s="31" t="str">
        <f>+K9</f>
        <v>P9</v>
      </c>
      <c r="M9" s="31" t="str">
        <f t="shared" ref="M9" si="1">+L9</f>
        <v>P9</v>
      </c>
      <c r="N9" s="30" t="s">
        <v>90</v>
      </c>
      <c r="O9" s="31" t="str">
        <f>+N9</f>
        <v>P6</v>
      </c>
      <c r="P9" s="31" t="str">
        <f>+O9</f>
        <v>P6</v>
      </c>
      <c r="Q9" s="31" t="str">
        <f t="shared" ref="Q9" si="2">+P9</f>
        <v>P6</v>
      </c>
      <c r="R9" s="30" t="s">
        <v>91</v>
      </c>
      <c r="S9" s="31" t="str">
        <f>+R9</f>
        <v>P3</v>
      </c>
      <c r="T9" s="31" t="str">
        <f>+S9</f>
        <v>P3</v>
      </c>
      <c r="U9" s="31" t="str">
        <f t="shared" ref="U9" si="3">+T9</f>
        <v>P3</v>
      </c>
    </row>
    <row r="10" spans="1:21" x14ac:dyDescent="0.3">
      <c r="A10" s="28"/>
      <c r="B10" s="28"/>
      <c r="C10" s="28"/>
      <c r="D10" s="28"/>
      <c r="E10" s="24"/>
      <c r="F10" s="32">
        <v>2022</v>
      </c>
      <c r="G10" s="32">
        <f>F10</f>
        <v>2022</v>
      </c>
      <c r="H10" s="32">
        <f>+G10</f>
        <v>2022</v>
      </c>
      <c r="I10" s="32">
        <f t="shared" ref="I10:U10" si="4">H10</f>
        <v>2022</v>
      </c>
      <c r="J10" s="32">
        <f t="shared" si="4"/>
        <v>2022</v>
      </c>
      <c r="K10" s="32">
        <f t="shared" si="4"/>
        <v>2022</v>
      </c>
      <c r="L10" s="32">
        <f>+K10</f>
        <v>2022</v>
      </c>
      <c r="M10" s="32">
        <f t="shared" si="4"/>
        <v>2022</v>
      </c>
      <c r="N10" s="32">
        <f t="shared" si="4"/>
        <v>2022</v>
      </c>
      <c r="O10" s="32">
        <f t="shared" si="4"/>
        <v>2022</v>
      </c>
      <c r="P10" s="32">
        <f>+O10</f>
        <v>2022</v>
      </c>
      <c r="Q10" s="32">
        <f t="shared" si="4"/>
        <v>2022</v>
      </c>
      <c r="R10" s="32">
        <f t="shared" si="4"/>
        <v>2022</v>
      </c>
      <c r="S10" s="32">
        <f t="shared" si="4"/>
        <v>2022</v>
      </c>
      <c r="T10" s="32">
        <f>+S10</f>
        <v>2022</v>
      </c>
      <c r="U10" s="32">
        <f t="shared" si="4"/>
        <v>2022</v>
      </c>
    </row>
    <row r="11" spans="1:21" s="36" customFormat="1" ht="36" customHeight="1" x14ac:dyDescent="0.3">
      <c r="A11" s="33" t="s">
        <v>49</v>
      </c>
      <c r="B11" s="33"/>
      <c r="C11" s="33"/>
      <c r="D11" s="33"/>
      <c r="E11" s="34"/>
      <c r="F11" s="35" t="s">
        <v>98</v>
      </c>
      <c r="G11" s="35" t="s">
        <v>99</v>
      </c>
      <c r="H11" s="35" t="s">
        <v>108</v>
      </c>
      <c r="I11" s="35" t="s">
        <v>107</v>
      </c>
      <c r="J11" s="35" t="s">
        <v>98</v>
      </c>
      <c r="K11" s="35" t="s">
        <v>99</v>
      </c>
      <c r="L11" s="35" t="s">
        <v>108</v>
      </c>
      <c r="M11" s="35" t="s">
        <v>107</v>
      </c>
      <c r="N11" s="35" t="s">
        <v>98</v>
      </c>
      <c r="O11" s="35" t="s">
        <v>99</v>
      </c>
      <c r="P11" s="35" t="s">
        <v>108</v>
      </c>
      <c r="Q11" s="35" t="s">
        <v>107</v>
      </c>
      <c r="R11" s="35" t="s">
        <v>98</v>
      </c>
      <c r="S11" s="35" t="s">
        <v>99</v>
      </c>
      <c r="T11" s="35" t="s">
        <v>108</v>
      </c>
      <c r="U11" s="35" t="s">
        <v>107</v>
      </c>
    </row>
    <row r="12" spans="1:21" x14ac:dyDescent="0.3">
      <c r="A12" s="37" t="s">
        <v>21</v>
      </c>
      <c r="B12" s="37" t="s">
        <v>50</v>
      </c>
      <c r="C12" s="37" t="s">
        <v>51</v>
      </c>
      <c r="D12" s="38"/>
      <c r="E12" s="23" t="s">
        <v>52</v>
      </c>
      <c r="F12" s="39" t="s">
        <v>98</v>
      </c>
      <c r="G12" s="39" t="s">
        <v>99</v>
      </c>
      <c r="H12" s="39" t="s">
        <v>100</v>
      </c>
      <c r="I12" s="39" t="s">
        <v>37</v>
      </c>
      <c r="J12" s="39" t="s">
        <v>98</v>
      </c>
      <c r="K12" s="39" t="s">
        <v>99</v>
      </c>
      <c r="L12" s="39" t="s">
        <v>100</v>
      </c>
      <c r="M12" s="39" t="s">
        <v>37</v>
      </c>
      <c r="N12" s="39" t="s">
        <v>98</v>
      </c>
      <c r="O12" s="39" t="s">
        <v>99</v>
      </c>
      <c r="P12" s="39" t="s">
        <v>100</v>
      </c>
      <c r="Q12" s="39" t="s">
        <v>37</v>
      </c>
      <c r="R12" s="39" t="s">
        <v>98</v>
      </c>
      <c r="S12" s="39" t="s">
        <v>99</v>
      </c>
      <c r="T12" s="39" t="s">
        <v>100</v>
      </c>
      <c r="U12" s="39" t="s">
        <v>37</v>
      </c>
    </row>
    <row r="14" spans="1:21" x14ac:dyDescent="0.3">
      <c r="A14" s="40" t="s">
        <v>53</v>
      </c>
      <c r="B14" s="41" t="s">
        <v>115</v>
      </c>
      <c r="C14" s="42" t="s">
        <v>2</v>
      </c>
      <c r="D14" s="42"/>
      <c r="E14" s="42"/>
      <c r="F14" s="43">
        <v>252.097568902668</v>
      </c>
      <c r="G14" s="43">
        <v>261.61566393522099</v>
      </c>
      <c r="H14" s="43">
        <v>814.30055667517308</v>
      </c>
      <c r="I14" s="43">
        <v>960.94729313694404</v>
      </c>
      <c r="J14" s="43">
        <v>248.08226329639598</v>
      </c>
      <c r="K14" s="43">
        <v>274.07186976089298</v>
      </c>
      <c r="L14" s="43">
        <v>847.53758466119302</v>
      </c>
      <c r="M14" s="43">
        <v>1081.8746645001299</v>
      </c>
      <c r="N14" s="43">
        <v>300.52662062705804</v>
      </c>
      <c r="O14" s="43">
        <v>274.10040736766399</v>
      </c>
      <c r="P14" s="43">
        <v>835.75356929108091</v>
      </c>
      <c r="Q14" s="43">
        <v>1137.46440648968</v>
      </c>
      <c r="R14" s="43">
        <v>289.37485269641104</v>
      </c>
      <c r="S14" s="43">
        <v>270.74295736622099</v>
      </c>
      <c r="T14" s="43">
        <v>832.41584581458494</v>
      </c>
      <c r="U14" s="43">
        <v>1160.92701631915</v>
      </c>
    </row>
    <row r="15" spans="1:21" x14ac:dyDescent="0.3">
      <c r="A15" s="44" t="s">
        <v>54</v>
      </c>
      <c r="B15" s="45" t="s">
        <v>111</v>
      </c>
      <c r="C15" s="46" t="s">
        <v>2</v>
      </c>
      <c r="D15" s="46"/>
      <c r="E15" s="46"/>
      <c r="F15" s="47">
        <v>75.527342696326102</v>
      </c>
      <c r="G15" s="47">
        <v>0</v>
      </c>
      <c r="H15" s="47">
        <v>0</v>
      </c>
      <c r="I15" s="47"/>
      <c r="J15" s="47">
        <v>77.0691695796978</v>
      </c>
      <c r="K15" s="47">
        <v>0</v>
      </c>
      <c r="L15" s="47">
        <v>0</v>
      </c>
      <c r="M15" s="47"/>
      <c r="N15" s="47">
        <v>78.285181733457591</v>
      </c>
      <c r="O15" s="47">
        <v>0</v>
      </c>
      <c r="P15" s="47">
        <v>27.027027030000003</v>
      </c>
      <c r="Q15" s="47"/>
      <c r="R15" s="47">
        <v>81.261487859146797</v>
      </c>
      <c r="S15" s="47">
        <v>0</v>
      </c>
      <c r="T15" s="47">
        <v>28.054561280000001</v>
      </c>
      <c r="U15" s="47"/>
    </row>
    <row r="16" spans="1:21" x14ac:dyDescent="0.3">
      <c r="A16" s="44" t="s">
        <v>55</v>
      </c>
      <c r="B16" s="45" t="s">
        <v>112</v>
      </c>
      <c r="C16" s="46" t="s">
        <v>2</v>
      </c>
      <c r="D16" s="46"/>
      <c r="E16" s="46"/>
      <c r="F16" s="48">
        <v>-298.11024401865899</v>
      </c>
      <c r="G16" s="48">
        <v>-2.29097109565412</v>
      </c>
      <c r="H16" s="48">
        <v>300.40121512999997</v>
      </c>
      <c r="I16" s="48"/>
      <c r="J16" s="48">
        <v>-298.06006372641895</v>
      </c>
      <c r="K16" s="48">
        <v>-2.3411513878938099</v>
      </c>
      <c r="L16" s="48">
        <v>655.84902461000001</v>
      </c>
      <c r="M16" s="48"/>
      <c r="N16" s="48">
        <v>-298.02048739920599</v>
      </c>
      <c r="O16" s="48">
        <v>-2.3807277151071804</v>
      </c>
      <c r="P16" s="48">
        <v>575.35756500000002</v>
      </c>
      <c r="Q16" s="48"/>
      <c r="R16" s="48">
        <v>-297.923620550669</v>
      </c>
      <c r="S16" s="48">
        <v>-2.4775945636441898</v>
      </c>
      <c r="T16" s="48">
        <v>575.35756500000002</v>
      </c>
      <c r="U16" s="48"/>
    </row>
    <row r="17" spans="1:21" x14ac:dyDescent="0.3">
      <c r="A17" s="44" t="s">
        <v>56</v>
      </c>
      <c r="B17" s="45" t="s">
        <v>116</v>
      </c>
      <c r="C17" s="46" t="s">
        <v>2</v>
      </c>
      <c r="D17" s="46"/>
      <c r="E17" s="46"/>
      <c r="F17" s="47">
        <v>7.5748082864284597E-2</v>
      </c>
      <c r="G17" s="47">
        <v>2.6885861284144698E-2</v>
      </c>
      <c r="H17" s="47">
        <v>2.0181790000000002E-2</v>
      </c>
      <c r="I17" s="47"/>
      <c r="J17" s="47">
        <v>18.9912954664978</v>
      </c>
      <c r="K17" s="47">
        <v>35.126538176100595</v>
      </c>
      <c r="L17" s="47">
        <v>0.12929288</v>
      </c>
      <c r="M17" s="47"/>
      <c r="N17" s="47">
        <v>18.717895321528403</v>
      </c>
      <c r="O17" s="47">
        <v>38.361967853597299</v>
      </c>
      <c r="P17" s="47">
        <v>4.8146620000000001E-2</v>
      </c>
      <c r="Q17" s="47"/>
      <c r="R17" s="47">
        <v>22.516051602662298</v>
      </c>
      <c r="S17" s="47">
        <v>38.148373256871402</v>
      </c>
      <c r="T17" s="47">
        <v>3.6435260000000004E-2</v>
      </c>
      <c r="U17" s="47"/>
    </row>
    <row r="18" spans="1:21" x14ac:dyDescent="0.3">
      <c r="A18" s="44" t="s">
        <v>57</v>
      </c>
      <c r="B18" s="49" t="s">
        <v>117</v>
      </c>
      <c r="C18" s="46" t="s">
        <v>2</v>
      </c>
      <c r="D18" s="46"/>
      <c r="E18" s="46"/>
      <c r="F18" s="48">
        <v>-16.715594062112299</v>
      </c>
      <c r="G18" s="48">
        <v>7.3347749465014697E-2</v>
      </c>
      <c r="H18" s="48">
        <v>17.790732751866798</v>
      </c>
      <c r="I18" s="48"/>
      <c r="J18" s="48">
        <v>-16.726074623140899</v>
      </c>
      <c r="K18" s="48">
        <v>0.13437615259695601</v>
      </c>
      <c r="L18" s="48">
        <v>16.697216596749001</v>
      </c>
      <c r="M18" s="48"/>
      <c r="N18" s="48">
        <v>-16.989311703047498</v>
      </c>
      <c r="O18" s="48">
        <v>0.13141407269338301</v>
      </c>
      <c r="P18" s="48">
        <v>17.5982101582293</v>
      </c>
      <c r="Q18" s="48"/>
      <c r="R18" s="48">
        <v>-18.289803274404601</v>
      </c>
      <c r="S18" s="48">
        <v>0.12430947083293001</v>
      </c>
      <c r="T18" s="48">
        <v>18.505800892937998</v>
      </c>
      <c r="U18" s="48"/>
    </row>
    <row r="19" spans="1:21" x14ac:dyDescent="0.3">
      <c r="A19" s="44" t="s">
        <v>58</v>
      </c>
      <c r="B19" s="45" t="s">
        <v>118</v>
      </c>
      <c r="C19" s="46" t="s">
        <v>2</v>
      </c>
      <c r="D19" s="46"/>
      <c r="E19" s="46"/>
      <c r="F19" s="47">
        <v>0</v>
      </c>
      <c r="G19" s="47">
        <v>0</v>
      </c>
      <c r="H19" s="47">
        <v>55.945577289999996</v>
      </c>
      <c r="I19" s="47"/>
      <c r="J19" s="47">
        <v>4.49570155881601E-2</v>
      </c>
      <c r="K19" s="47">
        <v>0</v>
      </c>
      <c r="L19" s="47">
        <v>0.16514822000000001</v>
      </c>
      <c r="M19" s="47"/>
      <c r="N19" s="47">
        <v>6.5237651444549696E-2</v>
      </c>
      <c r="O19" s="47">
        <v>0</v>
      </c>
      <c r="P19" s="47">
        <v>0</v>
      </c>
      <c r="Q19" s="47"/>
      <c r="R19" s="47">
        <v>6.4815710554319894E-2</v>
      </c>
      <c r="S19" s="47">
        <v>0</v>
      </c>
      <c r="T19" s="47">
        <v>0</v>
      </c>
      <c r="U19" s="47"/>
    </row>
    <row r="20" spans="1:21" x14ac:dyDescent="0.3">
      <c r="A20" s="44" t="s">
        <v>59</v>
      </c>
      <c r="B20" s="45" t="s">
        <v>119</v>
      </c>
      <c r="C20" s="46" t="s">
        <v>2</v>
      </c>
      <c r="D20" s="46"/>
      <c r="E20" s="46"/>
      <c r="F20" s="47">
        <v>0</v>
      </c>
      <c r="G20" s="47">
        <v>0</v>
      </c>
      <c r="H20" s="47">
        <v>0</v>
      </c>
      <c r="I20" s="47"/>
      <c r="J20" s="47">
        <v>0.50617505619626901</v>
      </c>
      <c r="K20" s="47">
        <v>-7.0101474406613296E-2</v>
      </c>
      <c r="L20" s="47">
        <v>0</v>
      </c>
      <c r="M20" s="47"/>
      <c r="N20" s="47">
        <v>0.26828669245107201</v>
      </c>
      <c r="O20" s="47">
        <v>-7.1207548928238593E-2</v>
      </c>
      <c r="P20" s="47">
        <v>0</v>
      </c>
      <c r="Q20" s="47"/>
      <c r="R20" s="47">
        <v>0.47681909741704603</v>
      </c>
      <c r="S20" s="47">
        <v>-7.0668216116861707E-2</v>
      </c>
      <c r="T20" s="47">
        <v>0</v>
      </c>
      <c r="U20" s="47"/>
    </row>
    <row r="21" spans="1:21" x14ac:dyDescent="0.3">
      <c r="A21" s="44" t="s">
        <v>60</v>
      </c>
      <c r="B21" s="45" t="s">
        <v>120</v>
      </c>
      <c r="C21" s="46" t="s">
        <v>2</v>
      </c>
      <c r="D21" s="46"/>
      <c r="E21" s="46"/>
      <c r="F21" s="47">
        <v>234.68313436564401</v>
      </c>
      <c r="G21" s="47">
        <v>0</v>
      </c>
      <c r="H21" s="47">
        <v>0.78762629000000006</v>
      </c>
      <c r="I21" s="47"/>
      <c r="J21" s="47">
        <v>217.77714742528599</v>
      </c>
      <c r="K21" s="47">
        <v>0</v>
      </c>
      <c r="L21" s="47">
        <v>0.54401846999999992</v>
      </c>
      <c r="M21" s="47"/>
      <c r="N21" s="47">
        <v>242.40131398478098</v>
      </c>
      <c r="O21" s="47">
        <v>0</v>
      </c>
      <c r="P21" s="47">
        <v>0.49810254999999998</v>
      </c>
      <c r="Q21" s="47"/>
      <c r="R21" s="47">
        <v>206.027966643692</v>
      </c>
      <c r="S21" s="47">
        <v>0</v>
      </c>
      <c r="T21" s="47">
        <v>3.13521268</v>
      </c>
      <c r="U21" s="47"/>
    </row>
    <row r="22" spans="1:21" x14ac:dyDescent="0.3">
      <c r="A22" s="44" t="s">
        <v>61</v>
      </c>
      <c r="B22" s="45" t="s">
        <v>121</v>
      </c>
      <c r="C22" s="46" t="s">
        <v>2</v>
      </c>
      <c r="D22" s="46"/>
      <c r="E22" s="46"/>
      <c r="F22" s="48">
        <v>-157.49912570820999</v>
      </c>
      <c r="G22" s="48">
        <v>177.00825473639699</v>
      </c>
      <c r="H22" s="48">
        <f>-SUM(F22:G22)</f>
        <v>-19.509129028187004</v>
      </c>
      <c r="I22" s="48"/>
      <c r="J22" s="48">
        <v>-150.27887981794001</v>
      </c>
      <c r="K22" s="48">
        <v>168.78534429706698</v>
      </c>
      <c r="L22" s="48">
        <f>-SUM(J22:K22)</f>
        <v>-18.506464479126976</v>
      </c>
      <c r="M22" s="48"/>
      <c r="N22" s="48">
        <v>-142.12208630910999</v>
      </c>
      <c r="O22" s="48">
        <v>160.79018176425902</v>
      </c>
      <c r="P22" s="48">
        <f>-SUM(N22:O22)</f>
        <v>-18.668095455149029</v>
      </c>
      <c r="Q22" s="48"/>
      <c r="R22" s="48">
        <v>-133.48787906762999</v>
      </c>
      <c r="S22" s="48">
        <v>152.70924231478398</v>
      </c>
      <c r="T22" s="48">
        <f>-SUM(R22:S22)</f>
        <v>-19.221363247153988</v>
      </c>
      <c r="U22" s="48"/>
    </row>
    <row r="23" spans="1:21" s="51" customFormat="1" ht="11.5" x14ac:dyDescent="0.25">
      <c r="A23" s="40"/>
      <c r="B23" s="41" t="s">
        <v>62</v>
      </c>
      <c r="C23" s="42"/>
      <c r="D23" s="42"/>
      <c r="E23" s="42"/>
      <c r="F23" s="43">
        <f>+F14-SUM(F15:F22)</f>
        <v>414.13630754681486</v>
      </c>
      <c r="G23" s="43">
        <f>+G14-SUM(G15:G22)</f>
        <v>86.798146683728959</v>
      </c>
      <c r="H23" s="50">
        <f>+I23-G23-F23</f>
        <v>460.01283890640019</v>
      </c>
      <c r="I23" s="43">
        <f>+I14-SUM(I15:I22)</f>
        <v>960.94729313694404</v>
      </c>
      <c r="J23" s="43">
        <f>+J14-SUM(J15:J22)</f>
        <v>398.75853692062981</v>
      </c>
      <c r="K23" s="43">
        <f>+K14-SUM(K15:K22)</f>
        <v>72.436863997428873</v>
      </c>
      <c r="L23" s="50">
        <f>+M23-K23-J23</f>
        <v>610.67926358207126</v>
      </c>
      <c r="M23" s="43">
        <f>+M14-SUM(M15:M22)</f>
        <v>1081.8746645001299</v>
      </c>
      <c r="N23" s="43">
        <f>+N14-SUM(N15:N22)</f>
        <v>417.92059065475888</v>
      </c>
      <c r="O23" s="43">
        <f>+O14-SUM(O15:O22)</f>
        <v>77.268778941149719</v>
      </c>
      <c r="P23" s="50">
        <f>+Q23-O23-N23</f>
        <v>642.27503689377136</v>
      </c>
      <c r="Q23" s="43">
        <f>+Q14-SUM(Q15:Q22)</f>
        <v>1137.46440648968</v>
      </c>
      <c r="R23" s="43">
        <f>+R14-SUM(R15:R22)</f>
        <v>428.72901467564219</v>
      </c>
      <c r="S23" s="43">
        <f>+S14-SUM(S15:S22)</f>
        <v>82.309295103493753</v>
      </c>
      <c r="T23" s="50">
        <f>+U23-S23-R23</f>
        <v>649.88870654001403</v>
      </c>
      <c r="U23" s="43">
        <f>+U14-SUM(U15:U22)</f>
        <v>1160.92701631915</v>
      </c>
    </row>
    <row r="24" spans="1:21" x14ac:dyDescent="0.3">
      <c r="A24" s="44" t="s">
        <v>63</v>
      </c>
      <c r="B24" s="45" t="s">
        <v>122</v>
      </c>
      <c r="C24" s="46" t="s">
        <v>2</v>
      </c>
      <c r="D24" s="46"/>
      <c r="E24" s="46"/>
      <c r="F24" s="48">
        <v>456.23780210245104</v>
      </c>
      <c r="G24" s="48">
        <v>85.107854697926811</v>
      </c>
      <c r="H24" s="48"/>
      <c r="I24" s="48">
        <v>960.947293004426</v>
      </c>
      <c r="J24" s="48">
        <v>440.64667695820896</v>
      </c>
      <c r="K24" s="48">
        <v>93.837303192621604</v>
      </c>
      <c r="L24" s="48"/>
      <c r="M24" s="48">
        <v>1081.8746643134898</v>
      </c>
      <c r="N24" s="48">
        <v>498.271313769551</v>
      </c>
      <c r="O24" s="48">
        <v>89.402223144540997</v>
      </c>
      <c r="P24" s="48"/>
      <c r="Q24" s="48">
        <v>1137.4645381964701</v>
      </c>
      <c r="R24" s="48">
        <v>486.86634352963102</v>
      </c>
      <c r="S24" s="48">
        <v>85.163668642095999</v>
      </c>
      <c r="T24" s="48"/>
      <c r="U24" s="48">
        <v>1160.9271443662301</v>
      </c>
    </row>
    <row r="25" spans="1:21" x14ac:dyDescent="0.3">
      <c r="A25" s="44" t="s">
        <v>64</v>
      </c>
      <c r="B25" s="45" t="s">
        <v>123</v>
      </c>
      <c r="C25" s="46" t="s">
        <v>2</v>
      </c>
      <c r="D25" s="46"/>
      <c r="E25" s="46"/>
      <c r="F25" s="48">
        <v>-179.114050836784</v>
      </c>
      <c r="G25" s="48">
        <v>46.153576362307696</v>
      </c>
      <c r="H25" s="43"/>
      <c r="I25" s="48">
        <v>225.568557298965</v>
      </c>
      <c r="J25" s="48">
        <v>-135.69499792703201</v>
      </c>
      <c r="K25" s="48">
        <v>42.5378678608337</v>
      </c>
      <c r="L25" s="43"/>
      <c r="M25" s="48">
        <v>231.35409937325798</v>
      </c>
      <c r="N25" s="48">
        <v>-139.31121352474</v>
      </c>
      <c r="O25" s="48">
        <v>37.982440287815898</v>
      </c>
      <c r="P25" s="43"/>
      <c r="Q25" s="48">
        <v>220.63841226886299</v>
      </c>
      <c r="R25" s="48">
        <v>-142.52818220773599</v>
      </c>
      <c r="S25" s="48">
        <v>34.512032575027504</v>
      </c>
      <c r="T25" s="43"/>
      <c r="U25" s="48">
        <v>217.864511053851</v>
      </c>
    </row>
    <row r="26" spans="1:21" s="55" customFormat="1" x14ac:dyDescent="0.3">
      <c r="A26" s="52" t="s">
        <v>65</v>
      </c>
      <c r="B26" s="49" t="s">
        <v>124</v>
      </c>
      <c r="C26" s="53" t="s">
        <v>2</v>
      </c>
      <c r="D26" s="53"/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s="55" customFormat="1" x14ac:dyDescent="0.3">
      <c r="A27" s="52" t="s">
        <v>66</v>
      </c>
      <c r="B27" s="49" t="s">
        <v>125</v>
      </c>
      <c r="C27" s="53" t="s">
        <v>2</v>
      </c>
      <c r="D27" s="53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x14ac:dyDescent="0.3">
      <c r="A28" s="44" t="s">
        <v>67</v>
      </c>
      <c r="B28" s="45" t="s">
        <v>126</v>
      </c>
      <c r="C28" s="46" t="s">
        <v>2</v>
      </c>
      <c r="D28" s="46"/>
      <c r="E28" s="46"/>
      <c r="F28" s="48">
        <v>11.762423269999999</v>
      </c>
      <c r="G28" s="48">
        <v>0</v>
      </c>
      <c r="H28" s="48"/>
      <c r="I28" s="48"/>
      <c r="J28" s="48">
        <v>22.720986359999998</v>
      </c>
      <c r="K28" s="48">
        <v>0</v>
      </c>
      <c r="L28" s="48"/>
      <c r="M28" s="48"/>
      <c r="N28" s="48">
        <v>21.590671559999997</v>
      </c>
      <c r="O28" s="48">
        <v>0</v>
      </c>
      <c r="P28" s="48"/>
      <c r="Q28" s="48"/>
      <c r="R28" s="48">
        <v>18.410186410000001</v>
      </c>
      <c r="S28" s="48">
        <v>0</v>
      </c>
      <c r="T28" s="48"/>
      <c r="U28" s="48"/>
    </row>
    <row r="29" spans="1:21" x14ac:dyDescent="0.3">
      <c r="A29" s="44" t="s">
        <v>68</v>
      </c>
      <c r="B29" s="45" t="s">
        <v>127</v>
      </c>
      <c r="C29" s="46" t="s">
        <v>2</v>
      </c>
      <c r="D29" s="46"/>
      <c r="E29" s="46"/>
      <c r="F29" s="48">
        <v>0</v>
      </c>
      <c r="G29" s="48">
        <v>0</v>
      </c>
      <c r="H29" s="48"/>
      <c r="I29" s="48"/>
      <c r="J29" s="48">
        <v>0</v>
      </c>
      <c r="K29" s="48">
        <v>0</v>
      </c>
      <c r="L29" s="48"/>
      <c r="M29" s="48"/>
      <c r="N29" s="48">
        <v>0</v>
      </c>
      <c r="O29" s="48">
        <v>0</v>
      </c>
      <c r="P29" s="48"/>
      <c r="Q29" s="48"/>
      <c r="R29" s="48">
        <v>0</v>
      </c>
      <c r="S29" s="48">
        <v>0</v>
      </c>
      <c r="T29" s="48"/>
      <c r="U29" s="48"/>
    </row>
    <row r="30" spans="1:21" x14ac:dyDescent="0.3">
      <c r="A30" s="44" t="s">
        <v>69</v>
      </c>
      <c r="B30" s="45" t="s">
        <v>128</v>
      </c>
      <c r="C30" s="46" t="s">
        <v>2</v>
      </c>
      <c r="D30" s="46"/>
      <c r="E30" s="46"/>
      <c r="F30" s="48">
        <v>0</v>
      </c>
      <c r="G30" s="48">
        <v>0</v>
      </c>
      <c r="H30" s="48"/>
      <c r="I30" s="48"/>
      <c r="J30" s="48">
        <v>0</v>
      </c>
      <c r="K30" s="48">
        <v>0</v>
      </c>
      <c r="L30" s="48"/>
      <c r="M30" s="48"/>
      <c r="N30" s="48">
        <v>0</v>
      </c>
      <c r="O30" s="48">
        <v>0</v>
      </c>
      <c r="P30" s="48"/>
      <c r="Q30" s="48"/>
      <c r="R30" s="48">
        <v>0</v>
      </c>
      <c r="S30" s="48">
        <v>0</v>
      </c>
      <c r="T30" s="48"/>
      <c r="U30" s="48"/>
    </row>
    <row r="31" spans="1:21" x14ac:dyDescent="0.3">
      <c r="A31" s="44" t="s">
        <v>70</v>
      </c>
      <c r="B31" s="45" t="s">
        <v>129</v>
      </c>
      <c r="C31" s="46" t="s">
        <v>2</v>
      </c>
      <c r="D31" s="46"/>
      <c r="E31" s="46"/>
      <c r="F31" s="48">
        <v>1.341934E-2</v>
      </c>
      <c r="G31" s="48">
        <v>7.9646330629934009E-2</v>
      </c>
      <c r="H31" s="48"/>
      <c r="I31" s="48"/>
      <c r="J31" s="48">
        <v>6.2746793544814203E-2</v>
      </c>
      <c r="K31" s="48">
        <v>8.1819781184387999E-2</v>
      </c>
      <c r="L31" s="48"/>
      <c r="M31" s="48"/>
      <c r="N31" s="48">
        <v>0.14834281823858297</v>
      </c>
      <c r="O31" s="48">
        <v>8.3892468182665395E-2</v>
      </c>
      <c r="P31" s="48"/>
      <c r="Q31" s="48"/>
      <c r="R31" s="48">
        <v>7.7687094901809112E-2</v>
      </c>
      <c r="S31" s="48">
        <v>0.190667150578504</v>
      </c>
      <c r="T31" s="48"/>
      <c r="U31" s="48"/>
    </row>
    <row r="32" spans="1:21" x14ac:dyDescent="0.3">
      <c r="A32" s="44" t="s">
        <v>71</v>
      </c>
      <c r="B32" s="45" t="s">
        <v>130</v>
      </c>
      <c r="C32" s="46" t="s">
        <v>2</v>
      </c>
      <c r="D32" s="46"/>
      <c r="E32" s="46"/>
      <c r="F32" s="48">
        <v>0.78762629000000006</v>
      </c>
      <c r="G32" s="48">
        <v>0</v>
      </c>
      <c r="H32" s="48"/>
      <c r="I32" s="48"/>
      <c r="J32" s="48">
        <v>0.54401846999999992</v>
      </c>
      <c r="K32" s="48">
        <v>0</v>
      </c>
      <c r="L32" s="48"/>
      <c r="M32" s="48"/>
      <c r="N32" s="48">
        <v>0.49810254999999998</v>
      </c>
      <c r="O32" s="48">
        <v>0</v>
      </c>
      <c r="P32" s="48"/>
      <c r="Q32" s="48"/>
      <c r="R32" s="48">
        <v>2.71935657</v>
      </c>
      <c r="S32" s="48">
        <v>0</v>
      </c>
      <c r="T32" s="48"/>
      <c r="U32" s="48"/>
    </row>
    <row r="33" spans="1:21" x14ac:dyDescent="0.3">
      <c r="A33" s="44" t="s">
        <v>72</v>
      </c>
      <c r="B33" s="45" t="s">
        <v>131</v>
      </c>
      <c r="C33" s="46" t="s">
        <v>2</v>
      </c>
      <c r="D33" s="46"/>
      <c r="E33" s="46"/>
      <c r="F33" s="48">
        <v>0</v>
      </c>
      <c r="G33" s="48">
        <v>0</v>
      </c>
      <c r="H33" s="48"/>
      <c r="I33" s="48"/>
      <c r="J33" s="48">
        <v>0</v>
      </c>
      <c r="K33" s="48">
        <v>0</v>
      </c>
      <c r="L33" s="48"/>
      <c r="M33" s="48"/>
      <c r="N33" s="48">
        <v>0</v>
      </c>
      <c r="O33" s="48">
        <v>0</v>
      </c>
      <c r="P33" s="48"/>
      <c r="Q33" s="48"/>
      <c r="R33" s="48">
        <v>0</v>
      </c>
      <c r="S33" s="48">
        <v>0</v>
      </c>
      <c r="T33" s="48"/>
      <c r="U33" s="48"/>
    </row>
    <row r="34" spans="1:21" x14ac:dyDescent="0.3">
      <c r="A34" s="44" t="s">
        <v>73</v>
      </c>
      <c r="B34" s="45" t="s">
        <v>132</v>
      </c>
      <c r="C34" s="46" t="s">
        <v>2</v>
      </c>
      <c r="D34" s="46"/>
      <c r="E34" s="46"/>
      <c r="F34" s="48">
        <v>0</v>
      </c>
      <c r="G34" s="48">
        <v>0</v>
      </c>
      <c r="H34" s="48"/>
      <c r="I34" s="48"/>
      <c r="J34" s="48">
        <v>0</v>
      </c>
      <c r="K34" s="48">
        <v>0</v>
      </c>
      <c r="L34" s="48"/>
      <c r="M34" s="48"/>
      <c r="N34" s="48">
        <v>0</v>
      </c>
      <c r="O34" s="48">
        <v>0</v>
      </c>
      <c r="P34" s="48"/>
      <c r="Q34" s="48"/>
      <c r="R34" s="48">
        <v>0</v>
      </c>
      <c r="S34" s="48">
        <v>0</v>
      </c>
      <c r="T34" s="48"/>
      <c r="U34" s="48"/>
    </row>
    <row r="35" spans="1:21" x14ac:dyDescent="0.3">
      <c r="A35" s="44" t="s">
        <v>74</v>
      </c>
      <c r="B35" s="45" t="s">
        <v>133</v>
      </c>
      <c r="C35" s="46" t="s">
        <v>2</v>
      </c>
      <c r="D35" s="46"/>
      <c r="E35" s="46"/>
      <c r="F35" s="48">
        <v>55.973492247072599</v>
      </c>
      <c r="G35" s="48">
        <v>0</v>
      </c>
      <c r="H35" s="48"/>
      <c r="I35" s="48"/>
      <c r="J35" s="48">
        <v>9.4064757369739904E-2</v>
      </c>
      <c r="K35" s="48">
        <v>0</v>
      </c>
      <c r="L35" s="48"/>
      <c r="M35" s="48"/>
      <c r="N35" s="48">
        <v>3.2709469711091399E-2</v>
      </c>
      <c r="O35" s="48">
        <v>0</v>
      </c>
      <c r="P35" s="48"/>
      <c r="Q35" s="48"/>
      <c r="R35" s="48">
        <v>6.3750808745283591E-2</v>
      </c>
      <c r="S35" s="48">
        <v>0</v>
      </c>
      <c r="T35" s="48"/>
      <c r="U35" s="48"/>
    </row>
    <row r="36" spans="1:21" s="55" customFormat="1" x14ac:dyDescent="0.3">
      <c r="A36" s="52" t="s">
        <v>75</v>
      </c>
      <c r="B36" s="49" t="s">
        <v>134</v>
      </c>
      <c r="C36" s="53" t="s">
        <v>2</v>
      </c>
      <c r="D36" s="53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s="55" customFormat="1" x14ac:dyDescent="0.3">
      <c r="A37" s="52" t="s">
        <v>76</v>
      </c>
      <c r="B37" s="49" t="s">
        <v>135</v>
      </c>
      <c r="C37" s="53" t="s">
        <v>2</v>
      </c>
      <c r="D37" s="53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s="55" customFormat="1" x14ac:dyDescent="0.3">
      <c r="A38" s="52" t="s">
        <v>77</v>
      </c>
      <c r="B38" s="49" t="s">
        <v>136</v>
      </c>
      <c r="C38" s="53" t="s">
        <v>2</v>
      </c>
      <c r="D38" s="53"/>
      <c r="E38" s="53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x14ac:dyDescent="0.3">
      <c r="A39" s="44" t="s">
        <v>78</v>
      </c>
      <c r="B39" s="45" t="s">
        <v>137</v>
      </c>
      <c r="C39" s="46" t="s">
        <v>2</v>
      </c>
      <c r="D39" s="46"/>
      <c r="E39" s="46"/>
      <c r="F39" s="48">
        <v>5.7334156368597199E-3</v>
      </c>
      <c r="G39" s="48">
        <v>-7.9646350000000005E-2</v>
      </c>
      <c r="H39" s="48"/>
      <c r="I39" s="48"/>
      <c r="J39" s="48">
        <v>7.2759809187809893E-3</v>
      </c>
      <c r="K39" s="48">
        <v>-8.1679929999999998E-2</v>
      </c>
      <c r="L39" s="48"/>
      <c r="M39" s="48"/>
      <c r="N39" s="48">
        <v>7.1566462441708103E-3</v>
      </c>
      <c r="O39" s="48">
        <v>-8.2331169999999995E-2</v>
      </c>
      <c r="P39" s="48"/>
      <c r="Q39" s="48"/>
      <c r="R39" s="48">
        <v>-7.5938856373223507E-2</v>
      </c>
      <c r="S39" s="48">
        <v>-7.6887990000000003E-2</v>
      </c>
      <c r="T39" s="48"/>
      <c r="U39" s="48"/>
    </row>
    <row r="40" spans="1:21" s="51" customFormat="1" ht="11.5" x14ac:dyDescent="0.25">
      <c r="A40" s="40"/>
      <c r="B40" s="41" t="s">
        <v>79</v>
      </c>
      <c r="C40" s="42"/>
      <c r="D40" s="42"/>
      <c r="E40" s="42"/>
      <c r="F40" s="43">
        <f>+F24-SUM(F25:F39)</f>
        <v>566.8091583765256</v>
      </c>
      <c r="G40" s="43">
        <f>+G24-SUM(G25:G39)</f>
        <v>38.954278354989178</v>
      </c>
      <c r="H40" s="50">
        <f>+I40-G40-F40</f>
        <v>129.61529897394621</v>
      </c>
      <c r="I40" s="43">
        <f>+I24-SUM(I25:I39)</f>
        <v>735.37873570546094</v>
      </c>
      <c r="J40" s="43">
        <f>+J24-SUM(J25:J39)</f>
        <v>552.91258252340765</v>
      </c>
      <c r="K40" s="43">
        <f>+K24-SUM(K25:K39)</f>
        <v>51.299295480603519</v>
      </c>
      <c r="L40" s="50">
        <f>+M40-K40-J40</f>
        <v>246.30868693622062</v>
      </c>
      <c r="M40" s="43">
        <f>+M24-SUM(M25:M39)</f>
        <v>850.52056494023179</v>
      </c>
      <c r="N40" s="43">
        <f>+N24-SUM(N25:N39)</f>
        <v>615.30554425009711</v>
      </c>
      <c r="O40" s="43">
        <f>+O24-SUM(O25:O39)</f>
        <v>51.418221558542434</v>
      </c>
      <c r="P40" s="50">
        <f>+Q40-O40-N40</f>
        <v>250.10236011896757</v>
      </c>
      <c r="Q40" s="43">
        <f>+Q24-SUM(Q25:Q39)</f>
        <v>916.82612592760711</v>
      </c>
      <c r="R40" s="43">
        <f>+R24-SUM(R25:R39)</f>
        <v>608.1994837100932</v>
      </c>
      <c r="S40" s="43">
        <f>+S24-SUM(S25:S39)</f>
        <v>50.537856906489992</v>
      </c>
      <c r="T40" s="50">
        <f>+U40-S40-R40</f>
        <v>284.32529269579595</v>
      </c>
      <c r="U40" s="43">
        <f>+U24-SUM(U25:U39)</f>
        <v>943.06263331237915</v>
      </c>
    </row>
    <row r="41" spans="1:21" x14ac:dyDescent="0.3">
      <c r="A41" s="44" t="s">
        <v>80</v>
      </c>
      <c r="B41" s="45" t="s">
        <v>113</v>
      </c>
      <c r="C41" s="46" t="s">
        <v>2</v>
      </c>
      <c r="D41" s="46"/>
      <c r="E41" s="46"/>
      <c r="F41" s="48">
        <v>4.9429951020037999</v>
      </c>
      <c r="G41" s="48">
        <v>0.12823955874320001</v>
      </c>
      <c r="H41" s="48">
        <v>0.90924106999999998</v>
      </c>
      <c r="I41" s="48">
        <v>13.922192097702</v>
      </c>
      <c r="J41" s="48">
        <v>2.95021096423757</v>
      </c>
      <c r="K41" s="48">
        <v>5.7934612547999996E-2</v>
      </c>
      <c r="L41" s="48">
        <v>0.60046436999999997</v>
      </c>
      <c r="M41" s="48">
        <v>11.712449742919301</v>
      </c>
      <c r="N41" s="48">
        <v>2.27498264382232</v>
      </c>
      <c r="O41" s="48">
        <v>1.8910105049999997E-2</v>
      </c>
      <c r="P41" s="48">
        <v>0.46939064000000003</v>
      </c>
      <c r="Q41" s="48">
        <v>8.5069020720037294</v>
      </c>
      <c r="R41" s="48">
        <v>0.63344954143625409</v>
      </c>
      <c r="S41" s="48">
        <v>1.2407791849999999E-2</v>
      </c>
      <c r="T41" s="48">
        <v>0.32615291999999996</v>
      </c>
      <c r="U41" s="48">
        <v>3.8900424018786799</v>
      </c>
    </row>
    <row r="42" spans="1:21" x14ac:dyDescent="0.3">
      <c r="A42" s="44" t="s">
        <v>39</v>
      </c>
      <c r="B42" s="45" t="s">
        <v>109</v>
      </c>
      <c r="C42" s="46" t="s">
        <v>2</v>
      </c>
      <c r="D42" s="46"/>
      <c r="E42" s="46"/>
      <c r="F42" s="48">
        <v>11.340458675658699</v>
      </c>
      <c r="G42" s="48">
        <v>3.9397606687794799</v>
      </c>
      <c r="H42" s="48">
        <v>8.4193296338499798E-2</v>
      </c>
      <c r="I42" s="48">
        <v>18.342387104257597</v>
      </c>
      <c r="J42" s="48">
        <v>8.2371893850216598</v>
      </c>
      <c r="K42" s="48">
        <v>2.90204660839419</v>
      </c>
      <c r="L42" s="48">
        <v>6.297760101050319E-2</v>
      </c>
      <c r="M42" s="48">
        <v>14.366916937317601</v>
      </c>
      <c r="N42" s="48">
        <v>5.4139998432508607</v>
      </c>
      <c r="O42" s="48">
        <v>1.91504173289251</v>
      </c>
      <c r="P42" s="48">
        <v>3.9492600387424706E-2</v>
      </c>
      <c r="Q42" s="48">
        <v>10.463736846568201</v>
      </c>
      <c r="R42" s="48">
        <v>2.6781965096547902</v>
      </c>
      <c r="S42" s="48">
        <v>0.94339101930853897</v>
      </c>
      <c r="T42" s="48">
        <v>1.9032147008882901E-2</v>
      </c>
      <c r="U42" s="48">
        <v>6.6644816156518196</v>
      </c>
    </row>
    <row r="43" spans="1:21" x14ac:dyDescent="0.3">
      <c r="A43" s="44" t="s">
        <v>40</v>
      </c>
      <c r="B43" s="45" t="s">
        <v>110</v>
      </c>
      <c r="C43" s="46" t="s">
        <v>2</v>
      </c>
      <c r="D43" s="46"/>
      <c r="E43" s="46"/>
      <c r="F43" s="48">
        <v>0</v>
      </c>
      <c r="G43" s="48">
        <v>0</v>
      </c>
      <c r="H43" s="48">
        <v>9.8036764539391896</v>
      </c>
      <c r="I43" s="48">
        <v>9.8036764539391896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</row>
    <row r="44" spans="1:21" x14ac:dyDescent="0.3">
      <c r="A44" s="44" t="s">
        <v>38</v>
      </c>
      <c r="B44" s="45" t="s">
        <v>106</v>
      </c>
      <c r="C44" s="46" t="s">
        <v>2</v>
      </c>
      <c r="D44" s="46"/>
      <c r="E44" s="46"/>
      <c r="F44" s="56">
        <v>565.86169124513594</v>
      </c>
      <c r="G44" s="56">
        <v>269.47220248855501</v>
      </c>
      <c r="H44" s="56">
        <v>78.234727772275406</v>
      </c>
      <c r="I44" s="56">
        <v>2183.6889371331999</v>
      </c>
      <c r="J44" s="56">
        <v>587.19775415131903</v>
      </c>
      <c r="K44" s="56">
        <v>270.37996646017001</v>
      </c>
      <c r="L44" s="56">
        <v>75.849829730518294</v>
      </c>
      <c r="M44" s="56">
        <v>2625.8263640354699</v>
      </c>
      <c r="N44" s="56">
        <v>609.46053543908204</v>
      </c>
      <c r="O44" s="56">
        <v>277.78767463705401</v>
      </c>
      <c r="P44" s="56">
        <v>76.949597158657497</v>
      </c>
      <c r="Q44" s="56">
        <v>2626.8340352046798</v>
      </c>
      <c r="R44" s="56">
        <v>668.96043605380999</v>
      </c>
      <c r="S44" s="56">
        <v>288.14135131152102</v>
      </c>
      <c r="T44" s="56">
        <v>76.808713768115894</v>
      </c>
      <c r="U44" s="56">
        <v>2640.6220984025199</v>
      </c>
    </row>
    <row r="47" spans="1:21" x14ac:dyDescent="0.3">
      <c r="D47" s="58" t="s">
        <v>81</v>
      </c>
    </row>
    <row r="48" spans="1:21" x14ac:dyDescent="0.3">
      <c r="A48" s="44" t="s">
        <v>82</v>
      </c>
      <c r="B48" s="45" t="s">
        <v>114</v>
      </c>
      <c r="C48" s="46" t="s">
        <v>2</v>
      </c>
      <c r="D48" s="60" t="s">
        <v>83</v>
      </c>
      <c r="E48" s="46"/>
      <c r="F48" s="56"/>
      <c r="G48" s="56"/>
      <c r="H48" s="56"/>
      <c r="I48" s="48">
        <v>508.36552936074298</v>
      </c>
      <c r="J48" s="56"/>
      <c r="K48" s="56"/>
      <c r="L48" s="56"/>
      <c r="M48" s="48">
        <v>372.61446736048799</v>
      </c>
      <c r="N48" s="56"/>
      <c r="O48" s="56"/>
      <c r="P48" s="56"/>
      <c r="Q48" s="48">
        <v>241.919276327837</v>
      </c>
      <c r="R48" s="56"/>
      <c r="S48" s="56"/>
      <c r="T48" s="56"/>
      <c r="U48" s="48">
        <v>112.8671913813</v>
      </c>
    </row>
    <row r="49" spans="1:21" x14ac:dyDescent="0.3">
      <c r="A49" s="44" t="s">
        <v>82</v>
      </c>
      <c r="B49" s="45" t="s">
        <v>114</v>
      </c>
      <c r="C49" s="46" t="s">
        <v>2</v>
      </c>
      <c r="D49" s="60" t="s">
        <v>84</v>
      </c>
      <c r="E49" s="46"/>
      <c r="F49" s="56"/>
      <c r="G49" s="56"/>
      <c r="H49" s="56"/>
      <c r="I49" s="48">
        <v>1240.087091868</v>
      </c>
      <c r="J49" s="56"/>
      <c r="K49" s="56"/>
      <c r="L49" s="56"/>
      <c r="M49" s="48">
        <v>1005.91109762318</v>
      </c>
      <c r="N49" s="56"/>
      <c r="O49" s="56"/>
      <c r="P49" s="56"/>
      <c r="Q49" s="48">
        <v>679.4065029354399</v>
      </c>
      <c r="R49" s="56"/>
      <c r="S49" s="56"/>
      <c r="T49" s="56"/>
      <c r="U49" s="48">
        <v>335.96674250268603</v>
      </c>
    </row>
    <row r="50" spans="1:21" x14ac:dyDescent="0.3">
      <c r="A50" s="44" t="s">
        <v>82</v>
      </c>
      <c r="B50" s="45" t="s">
        <v>114</v>
      </c>
      <c r="C50" s="46" t="s">
        <v>2</v>
      </c>
      <c r="D50" s="60" t="s">
        <v>85</v>
      </c>
      <c r="E50" s="46"/>
      <c r="F50" s="56"/>
      <c r="G50" s="56"/>
      <c r="H50" s="56"/>
      <c r="I50" s="48">
        <v>0</v>
      </c>
      <c r="J50" s="56"/>
      <c r="K50" s="56"/>
      <c r="L50" s="56"/>
      <c r="M50" s="48">
        <v>0</v>
      </c>
      <c r="N50" s="56"/>
      <c r="O50" s="56"/>
      <c r="P50" s="56"/>
      <c r="Q50" s="48">
        <v>0</v>
      </c>
      <c r="R50" s="56"/>
      <c r="S50" s="56"/>
      <c r="T50" s="56"/>
      <c r="U50" s="48">
        <v>0</v>
      </c>
    </row>
    <row r="51" spans="1:21" x14ac:dyDescent="0.3">
      <c r="A51" s="44" t="s">
        <v>82</v>
      </c>
      <c r="B51" s="45" t="s">
        <v>114</v>
      </c>
      <c r="C51" s="46" t="s">
        <v>2</v>
      </c>
      <c r="D51" s="60" t="s">
        <v>86</v>
      </c>
      <c r="E51" s="46"/>
      <c r="F51" s="56"/>
      <c r="G51" s="56"/>
      <c r="H51" s="56"/>
      <c r="I51" s="48">
        <v>0.36036937509896699</v>
      </c>
      <c r="J51" s="56"/>
      <c r="K51" s="56"/>
      <c r="L51" s="56"/>
      <c r="M51" s="48">
        <v>0.29139979991849696</v>
      </c>
      <c r="N51" s="56"/>
      <c r="O51" s="56"/>
      <c r="P51" s="56"/>
      <c r="Q51" s="48">
        <v>0.220074006599106</v>
      </c>
      <c r="R51" s="56"/>
      <c r="S51" s="56"/>
      <c r="T51" s="56"/>
      <c r="U51" s="48">
        <v>0.127961511101644</v>
      </c>
    </row>
    <row r="52" spans="1:21" x14ac:dyDescent="0.3">
      <c r="A52" s="44" t="s">
        <v>82</v>
      </c>
      <c r="B52" s="45" t="s">
        <v>114</v>
      </c>
      <c r="C52" s="46" t="s">
        <v>2</v>
      </c>
      <c r="D52" s="60" t="s">
        <v>87</v>
      </c>
      <c r="E52" s="46"/>
      <c r="F52" s="56"/>
      <c r="G52" s="56"/>
      <c r="H52" s="56"/>
      <c r="I52" s="48">
        <v>113.03660613143501</v>
      </c>
      <c r="J52" s="56"/>
      <c r="K52" s="56"/>
      <c r="L52" s="56"/>
      <c r="M52" s="48">
        <v>88.331042740070302</v>
      </c>
      <c r="N52" s="56"/>
      <c r="O52" s="56"/>
      <c r="P52" s="56"/>
      <c r="Q52" s="48">
        <v>64.692863376579993</v>
      </c>
      <c r="R52" s="56"/>
      <c r="S52" s="56"/>
      <c r="T52" s="56"/>
      <c r="U52" s="48">
        <v>33.2899474562143</v>
      </c>
    </row>
    <row r="53" spans="1:21" x14ac:dyDescent="0.3">
      <c r="A53" s="44" t="s">
        <v>82</v>
      </c>
      <c r="B53" s="45" t="s">
        <v>114</v>
      </c>
      <c r="C53" s="46" t="s">
        <v>2</v>
      </c>
      <c r="D53" s="60" t="s">
        <v>88</v>
      </c>
      <c r="E53" s="46"/>
      <c r="F53" s="56"/>
      <c r="G53" s="56"/>
      <c r="H53" s="56"/>
      <c r="I53" s="48">
        <v>1861.8495967352801</v>
      </c>
      <c r="J53" s="56"/>
      <c r="K53" s="56"/>
      <c r="L53" s="56"/>
      <c r="M53" s="48">
        <v>1467.14800752366</v>
      </c>
      <c r="N53" s="56"/>
      <c r="O53" s="56"/>
      <c r="P53" s="56"/>
      <c r="Q53" s="48">
        <v>986.23871664645606</v>
      </c>
      <c r="R53" s="56"/>
      <c r="S53" s="56"/>
      <c r="T53" s="56"/>
      <c r="U53" s="48">
        <v>482.251842851302</v>
      </c>
    </row>
  </sheetData>
  <conditionalFormatting sqref="C14:C44">
    <cfRule type="cellIs" dxfId="1" priority="1" operator="notEqual">
      <formula>"[ICP None]"</formula>
    </cfRule>
  </conditionalFormatting>
  <conditionalFormatting sqref="C48:C53">
    <cfRule type="cellIs" dxfId="0" priority="2" operator="notEqual">
      <formula>"[ICP None]"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08aa49-7007-42fb-9ae9-109f462e2fee">
      <Terms xmlns="http://schemas.microsoft.com/office/infopath/2007/PartnerControls"/>
    </lcf76f155ced4ddcb4097134ff3c332f>
    <TaxCatchAll xmlns="c6caa3ac-6990-49ea-b307-a83bbc8127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30F8F54F45C742ACDCC32AE7FECB60" ma:contentTypeVersion="14" ma:contentTypeDescription="Create a new document." ma:contentTypeScope="" ma:versionID="771b5f84a33464708c98273bda75185f">
  <xsd:schema xmlns:xsd="http://www.w3.org/2001/XMLSchema" xmlns:xs="http://www.w3.org/2001/XMLSchema" xmlns:p="http://schemas.microsoft.com/office/2006/metadata/properties" xmlns:ns2="9608aa49-7007-42fb-9ae9-109f462e2fee" xmlns:ns3="c6caa3ac-6990-49ea-b307-a83bbc812789" targetNamespace="http://schemas.microsoft.com/office/2006/metadata/properties" ma:root="true" ma:fieldsID="406eb85c0006ddbc84f3c24e36f01496" ns2:_="" ns3:_="">
    <xsd:import namespace="9608aa49-7007-42fb-9ae9-109f462e2fee"/>
    <xsd:import namespace="c6caa3ac-6990-49ea-b307-a83bbc8127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8aa49-7007-42fb-9ae9-109f462e2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4142fdb-961f-4007-b9e7-5dbffca55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aa3ac-6990-49ea-b307-a83bbc81278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0c932-5d94-4db3-ae60-aaed30e58f8a}" ma:internalName="TaxCatchAll" ma:showField="CatchAllData" ma:web="c6caa3ac-6990-49ea-b307-a83bbc8127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BCD480-CD2C-48B4-B8A7-9CF6F448747E}">
  <ds:schemaRefs>
    <ds:schemaRef ds:uri="http://schemas.microsoft.com/office/2006/metadata/properties"/>
    <ds:schemaRef ds:uri="9608aa49-7007-42fb-9ae9-109f462e2fe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6caa3ac-6990-49ea-b307-a83bbc81278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4CEEE2-B438-455E-BA5B-DE7C64A46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8aa49-7007-42fb-9ae9-109f462e2fee"/>
    <ds:schemaRef ds:uri="c6caa3ac-6990-49ea-b307-a83bbc8127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D3F56-E304-499F-8129-9FA94EEC93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b694d1-e04b-4bb5-a2b5-9b4f232dce87}" enabled="0" method="" siteId="{cfb694d1-e04b-4bb5-a2b5-9b4f232dce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Segmentit</vt:lpstr>
      <vt:lpstr>Segmentit ilman annosjakelua</vt:lpstr>
      <vt:lpstr>Balance sheet 2023 (2)</vt:lpstr>
      <vt:lpstr>Balance sheet 2022 (2)</vt:lpstr>
      <vt:lpstr>Segmentit!Print_Area</vt:lpstr>
      <vt:lpstr>'Segmentit ilman annosjakelua'!Print_Area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Tilli Heidi</dc:creator>
  <cp:lastModifiedBy>Stenius-Örnhjelm Tua</cp:lastModifiedBy>
  <cp:lastPrinted>2024-03-08T15:20:56Z</cp:lastPrinted>
  <dcterms:created xsi:type="dcterms:W3CDTF">2019-03-15T10:38:10Z</dcterms:created>
  <dcterms:modified xsi:type="dcterms:W3CDTF">2024-03-15T06:17:43Z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0x010100C130F8F54F45C742ACDCC32AE7FECB60</vt:lpwstr>
  </property>
  <property fmtid="{D5CDD505-2E9C-101B-9397-08002B2CF9AE}" pid="5" name="MediaServiceImageTags">
    <vt:lpwstr/>
  </property>
</Properties>
</file>